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backupFile="1" defaultThemeVersion="124226"/>
  <mc:AlternateContent xmlns:mc="http://schemas.openxmlformats.org/markup-compatibility/2006">
    <mc:Choice Requires="x15">
      <x15ac:absPath xmlns:x15ac="http://schemas.microsoft.com/office/spreadsheetml/2010/11/ac" url="C:\Users\marti\Downloads\"/>
    </mc:Choice>
  </mc:AlternateContent>
  <xr:revisionPtr revIDLastSave="0" documentId="13_ncr:1_{45B31A74-CF16-439B-A1A5-0C6CF11574DA}" xr6:coauthVersionLast="47" xr6:coauthVersionMax="47" xr10:uidLastSave="{00000000-0000-0000-0000-000000000000}"/>
  <bookViews>
    <workbookView xWindow="-108" yWindow="-108" windowWidth="23256" windowHeight="12576" tabRatio="924" activeTab="10" xr2:uid="{00000000-000D-0000-FFFF-FFFF00000000}"/>
  </bookViews>
  <sheets>
    <sheet name="Naslovnica" sheetId="222" r:id="rId1"/>
    <sheet name="Opci i posebni uvjeti" sheetId="223" r:id="rId2"/>
    <sheet name="Rekapitulacija" sheetId="221" r:id="rId3"/>
    <sheet name="Preambule" sheetId="199" r:id="rId4"/>
    <sheet name="Pripremni radovi" sheetId="151" r:id="rId5"/>
    <sheet name="Demontaze i rusenja" sheetId="149" r:id="rId6"/>
    <sheet name="AB radovi" sheetId="209" state="hidden" r:id="rId7"/>
    <sheet name="Čelične konstrukcije" sheetId="216" state="hidden" r:id="rId8"/>
    <sheet name="Tesarski" sheetId="220" state="hidden" r:id="rId9"/>
    <sheet name="Zidarski radovi" sheetId="213" r:id="rId10"/>
    <sheet name="Ojacanja nosive konstrukcije" sheetId="208" r:id="rId11"/>
    <sheet name="Limarski radovi" sheetId="218" r:id="rId12"/>
    <sheet name="Krovopokrivacki radovi" sheetId="212" state="hidden" r:id="rId13"/>
    <sheet name="Resturatorski radovi" sheetId="164" state="hidden" r:id="rId14"/>
  </sheets>
  <definedNames>
    <definedName name="_xlnm.Print_Titles" localSheetId="6">'AB radovi'!$4:$8</definedName>
    <definedName name="_xlnm.Print_Titles" localSheetId="7">'Čelične konstrukcije'!$4:$8</definedName>
    <definedName name="_xlnm.Print_Titles" localSheetId="5">'Demontaze i rusenja'!$5:$10</definedName>
    <definedName name="_xlnm.Print_Titles" localSheetId="12">'Krovopokrivacki radovi'!$4:$6</definedName>
    <definedName name="_xlnm.Print_Titles" localSheetId="11">'Limarski radovi'!$4:$5</definedName>
    <definedName name="_xlnm.Print_Titles" localSheetId="0">Naslovnica!$4:$8</definedName>
    <definedName name="_xlnm.Print_Titles" localSheetId="10">'Ojacanja nosive konstrukcije'!$4:$6</definedName>
    <definedName name="_xlnm.Print_Titles" localSheetId="4">'Pripremni radovi'!$4:$8</definedName>
    <definedName name="_xlnm.Print_Titles" localSheetId="2">Rekapitulacija!$4:$8</definedName>
    <definedName name="_xlnm.Print_Titles" localSheetId="13">'Resturatorski radovi'!$3:$4</definedName>
    <definedName name="_xlnm.Print_Titles" localSheetId="8">Tesarski!$4:$6</definedName>
    <definedName name="_xlnm.Print_Titles" localSheetId="9">'Zidarski radovi'!$4:$14</definedName>
    <definedName name="_xlnm.Print_Area" localSheetId="6">'AB radovi'!$A$1:$F$38</definedName>
    <definedName name="_xlnm.Print_Area" localSheetId="7">'Čelične konstrukcije'!$A$1:$F$26</definedName>
    <definedName name="_xlnm.Print_Area" localSheetId="5">'Demontaze i rusenja'!$A$1:$F$21</definedName>
    <definedName name="_xlnm.Print_Area" localSheetId="0">Naslovnica!$A$1:$F$40</definedName>
    <definedName name="_xlnm.Print_Area" localSheetId="1">'Opci i posebni uvjeti'!$A$1:$C$93</definedName>
    <definedName name="_xlnm.Print_Area" localSheetId="3">Preambule!$A$1:$F$406</definedName>
    <definedName name="_xlnm.Print_Area" localSheetId="4">'Pripremni radovi'!$A$1:$F$65</definedName>
    <definedName name="_xlnm.Print_Area" localSheetId="2">Rekapitulacija!$A$1:$F$36</definedName>
    <definedName name="_xlnm.Print_Area" localSheetId="8">Tesarski!$A$1:$F$53</definedName>
    <definedName name="_xlnm.Print_Area" localSheetId="9">'Zidarski radovi'!$A$1:$F$21</definedName>
  </definedNames>
  <calcPr calcId="191029" iterate="1"/>
</workbook>
</file>

<file path=xl/calcChain.xml><?xml version="1.0" encoding="utf-8"?>
<calcChain xmlns="http://schemas.openxmlformats.org/spreadsheetml/2006/main">
  <c r="A11" i="149" l="1"/>
  <c r="A16" i="149" s="1"/>
  <c r="F27" i="164" l="1"/>
  <c r="F24" i="164"/>
  <c r="F21" i="164"/>
  <c r="F18" i="164"/>
  <c r="F15" i="164"/>
  <c r="F12" i="164"/>
  <c r="F9" i="164"/>
  <c r="F6" i="164"/>
  <c r="F9" i="212"/>
  <c r="F13" i="212" s="1"/>
  <c r="F23" i="221" s="1"/>
  <c r="F8" i="218"/>
  <c r="F45" i="208"/>
  <c r="F37" i="208"/>
  <c r="F36" i="208"/>
  <c r="F27" i="208"/>
  <c r="F26" i="208"/>
  <c r="F17" i="208"/>
  <c r="F11" i="208"/>
  <c r="F17" i="213"/>
  <c r="F14" i="213"/>
  <c r="F9" i="213"/>
  <c r="F48" i="220"/>
  <c r="F47" i="220"/>
  <c r="F41" i="220"/>
  <c r="F40" i="220"/>
  <c r="F33" i="220"/>
  <c r="F24" i="220"/>
  <c r="F20" i="216"/>
  <c r="F25" i="216" s="1"/>
  <c r="F13" i="221" s="1"/>
  <c r="F36" i="209"/>
  <c r="F33" i="209"/>
  <c r="F32" i="209"/>
  <c r="F29" i="209"/>
  <c r="F28" i="209"/>
  <c r="F25" i="209"/>
  <c r="F24" i="209"/>
  <c r="F21" i="209"/>
  <c r="F20" i="209"/>
  <c r="F17" i="209"/>
  <c r="F16" i="209"/>
  <c r="F13" i="209"/>
  <c r="F12" i="209"/>
  <c r="F9" i="209"/>
  <c r="F8" i="209"/>
  <c r="F18" i="149"/>
  <c r="F17" i="149"/>
  <c r="F14" i="149"/>
  <c r="F9" i="149"/>
  <c r="F62" i="151"/>
  <c r="F57" i="151"/>
  <c r="F53" i="151"/>
  <c r="F48" i="151"/>
  <c r="F44" i="151"/>
  <c r="F40" i="151"/>
  <c r="F39" i="151"/>
  <c r="F38" i="151"/>
  <c r="F35" i="151"/>
  <c r="F34" i="151"/>
  <c r="F28" i="151"/>
  <c r="F23" i="151"/>
  <c r="F22" i="151"/>
  <c r="F21" i="151"/>
  <c r="F17" i="151"/>
  <c r="F18" i="151"/>
  <c r="F16" i="151"/>
  <c r="F13" i="151"/>
  <c r="F10" i="151"/>
  <c r="F31" i="164" l="1"/>
  <c r="F25" i="221" s="1"/>
  <c r="F38" i="209"/>
  <c r="F11" i="221" s="1"/>
  <c r="F20" i="213"/>
  <c r="F17" i="221" s="1"/>
  <c r="F20" i="149"/>
  <c r="F9" i="221" s="1"/>
  <c r="F65" i="151"/>
  <c r="F7" i="221" s="1"/>
  <c r="F48" i="208"/>
  <c r="F19" i="221" s="1"/>
  <c r="F52" i="220"/>
  <c r="F15" i="221" s="1"/>
  <c r="F11" i="218"/>
  <c r="F21" i="221" s="1"/>
  <c r="A52" i="220"/>
  <c r="A11" i="218"/>
  <c r="F32" i="221" l="1"/>
  <c r="F34" i="221" l="1"/>
  <c r="F36" i="221" s="1"/>
  <c r="A25" i="216"/>
  <c r="A7" i="213" l="1"/>
  <c r="A11" i="213" l="1"/>
  <c r="A16" i="213" s="1"/>
  <c r="A38" i="209" l="1"/>
  <c r="A7" i="208"/>
  <c r="A13" i="208" s="1"/>
  <c r="A19" i="208" l="1"/>
  <c r="A29" i="208" s="1"/>
  <c r="A39" i="208" l="1"/>
  <c r="A12" i="151" l="1"/>
  <c r="A15" i="151" s="1"/>
  <c r="A48" i="208" l="1"/>
  <c r="A20" i="151" l="1"/>
  <c r="A25" i="151" s="1"/>
  <c r="A30" i="151" s="1"/>
  <c r="A37" i="151" l="1"/>
  <c r="A42" i="151" s="1"/>
  <c r="A46" i="151" s="1"/>
  <c r="A50" i="151" s="1"/>
  <c r="A55" i="151" l="1"/>
  <c r="A59" i="151" s="1"/>
</calcChain>
</file>

<file path=xl/sharedStrings.xml><?xml version="1.0" encoding="utf-8"?>
<sst xmlns="http://schemas.openxmlformats.org/spreadsheetml/2006/main" count="699" uniqueCount="532">
  <si>
    <t>Zidarske radove izvesti prema opisu u troškovniku, te u skladu sa važećim standardima za izvedbu i materijale.</t>
  </si>
  <si>
    <t>Zidati treba u potpuno vodoravnim redovima, a reške moraju biti deb. 1-1,5 cm. Pri zidanju ih treba dobro ispuniti odgovarajućom vrstom morta, a kod ploha koje će se kasnije žbukati reške moraju biti prazne na dubini od cca 2 cm od plohe zida, zbog bolje veze žbuke sa zidom.</t>
  </si>
  <si>
    <t>Opeke normalnog formata (pune ili šuplje, sa uzdužnim šupljinama) izvedene su od pečene gline.</t>
  </si>
  <si>
    <t>Pijesak mora biti čist bez organskih primjesa, a ako ih ima treba ih pranjem ukloniti.</t>
  </si>
  <si>
    <t>Cement za produžni i cementni mort mora odgovarati propisanoj kvaliteti za portland cement.</t>
  </si>
  <si>
    <t>Svježe ozidane zidove zaštititi od utjecaja vrućine, hladnoće i atmosferskih nepogoda.</t>
  </si>
  <si>
    <t>Rad na zidanju opekom uključuje obradu rubova zida i spojeva s ab plohama odnosno drugim plohama u svemu po pravilima struke.</t>
  </si>
  <si>
    <t>Prije nego se počne žbukati, potrebno je izvršiti predradnje čišćenja ploha i čišćenja i ispuhivanja fuga, vlaženje zidne površine vodom, te špricanje cem. mortom 1:1. Ako je zbog kiše ploha zida isuviše mokra, žbukanje treba odgoditi sve dok ploha zida ne bude dovoljno suha. Žbukanje se ne smije vršiti dok je temperatura prostora previsoka ili preniska, da žbuka ne bi ispucala.</t>
  </si>
  <si>
    <t>Prilikom žbukanja unutarnjih zidova izvesti zaštitu izbočenih bridova umetanjem u žbuku aluminijskih ili plastičnih profila.</t>
  </si>
  <si>
    <t>Jedinična cijena zidarskih radova sadrži:</t>
  </si>
  <si>
    <t xml:space="preserve"> - sav rad, uključivo pomoćni;</t>
  </si>
  <si>
    <t xml:space="preserve"> - sav materijal, osnovni i pomoćni;</t>
  </si>
  <si>
    <t xml:space="preserve">  - sva manja potrebna štemanja, šlicanja i prilagođenja ploha;</t>
  </si>
  <si>
    <t xml:space="preserve">  - sva manja potrebna zatvaranja i zapune šliceva i prodora te izravnanje neravnina;</t>
  </si>
  <si>
    <t xml:space="preserve"> - sve unutarnje pretovare, transporte i manipulacije;</t>
  </si>
  <si>
    <t xml:space="preserve"> - zaštitu zidova od utjecaja vrućine, hladnoće i atmosferskih nepogoda;</t>
  </si>
  <si>
    <t xml:space="preserve"> - sve potrebne pomoćne konstrukcije i skele;</t>
  </si>
  <si>
    <t xml:space="preserve"> - primjena mjera zaštite na radu i drugih važećih propisa;</t>
  </si>
  <si>
    <t xml:space="preserve"> - čišćenje prostorija i zidnih površina po završetku zidanja, te uklanjanje otpadaka.</t>
  </si>
  <si>
    <t>S obzirom na način armiranja, betonske konstrukcije obuhvaćene ovim troškovnikom mogu biti od: nearmiranog betona; armiranog betona; ili prednapetog betona.</t>
  </si>
  <si>
    <t>S obzirom na težinu betona, betonske konstrukcije obuhvaćene ovim troškovnikom mogu biti: s laganim betonom; s običnim betonom; ili s teškim betonom.</t>
  </si>
  <si>
    <t>Elementi betonskih konstrukcija uključeni ovim troškovnikom su: cement, agregat, dodaci betonu, dodaci mortu za injektiranje natega, voda, beton, čelik za armiranje, čelik za prednapinjanje, armatura, gotovi betonski elementi, proizvodi za zaštitu i popravak betonskih konstrukcija, kao i drugi građevni proizvodi koji se ugrađuju u sklopu betonskih konstrukcija.</t>
  </si>
  <si>
    <t>Prilikom izvođenja betonske konstrukcije izvođač je dužan pridržavati se projekta betonske konstrukcije i tehničkih uputa za ugradnju i uporabu građevinskih proizvoda, te opisa iz ovog troškovnika.</t>
  </si>
  <si>
    <t>Izvođenje betonske konstrukcije mora biti takvo da navedena konstrukcija ima tehnička svojstva i ispunjava zahtijeve određene projektom, tehničkim propisom i ovim troškovnikom.</t>
  </si>
  <si>
    <t>Uvjeti za izvođenje betonske konstrukcije definirani su programom kontrole osiguranja kvalitete koji je sastavni dio glavnog projekta betonske konstrukcije.</t>
  </si>
  <si>
    <t>Održavanje betonskih konstrukcija mora biti takvo, da se tijekom trajanja građevine očuvaju njena tehnička svojstva i ispunjavaju zahtijevi određeni projetkom građevine i tehničkim propisom.</t>
  </si>
  <si>
    <t>beton</t>
  </si>
  <si>
    <t>ZIDARSKI RADOVI</t>
  </si>
  <si>
    <t>Svojstva očvrslog betona moraju biti specificirana projektom betonske konstrukcije ovisno o uvjetima uporabe.</t>
  </si>
  <si>
    <t>Svojstva svježeg betona specificira izvođač betonskih radova.</t>
  </si>
  <si>
    <t>Sva ugradba betona u ab konstrukcije je obavezno strojna.</t>
  </si>
  <si>
    <t>Jedinična cijena betonskih i ab radova uključuje slijedeće:</t>
  </si>
  <si>
    <t>- dobavna cijena gotovog betona uključujući sve transporte i manipulacije;</t>
  </si>
  <si>
    <t>- sav potreban rad na ugradbi betona;</t>
  </si>
  <si>
    <t>- sve unutarnje pretovare, transporte i manipulacije;</t>
  </si>
  <si>
    <t>- poduzimanje mjera zaštite na radu i drugih mjera;</t>
  </si>
  <si>
    <t>- zaštita betonskih i ab konstrukcija od djelovanja atmosferilija i temperaturnih utjecaja;</t>
  </si>
  <si>
    <t>- ugradba svih potrebnih posebno nespecificiranih elemenata (sidra, ankeri i sl.);</t>
  </si>
  <si>
    <t>armatura</t>
  </si>
  <si>
    <t>kom</t>
  </si>
  <si>
    <t>Opći uvjeti i napomene</t>
  </si>
  <si>
    <t>- dobavna cijena gotove armature uključujući sve transporte i manipulacije;</t>
  </si>
  <si>
    <t>- sav potreban rad i alat na ugradbi armature;</t>
  </si>
  <si>
    <t>- postavljanje armature i vezanje, sa podmetačima (plastičnim ili betonskim, cca 4 kom/m2 oplate) i privremenim učvršćivanjem za oplatu;</t>
  </si>
  <si>
    <t>- čišćenje armature od hrđe, masnoća i ostalih nečistoća;</t>
  </si>
  <si>
    <t xml:space="preserve"> - primjena mjera zaštite na radu i drugih važećih propisa.</t>
  </si>
  <si>
    <t>oplata</t>
  </si>
  <si>
    <t xml:space="preserve">Oplatu treba postaviti tako da se nakon betoniranja ne pojavi ni najmanja deformacija konstrukcije. Skidanje oplate izvesti požljivo da ne dođe do oštećenja konstrukcije, naročito rubova, zubaca ili utora. </t>
  </si>
  <si>
    <t>Podupiranje za sve oplate je u cijeni, visine kako je stavkom troškovnika određeno.</t>
  </si>
  <si>
    <t>Jedinična cijena oplate sadrži:</t>
  </si>
  <si>
    <t>- dobavu svog potrebnog materijala za izvedbu oplate uključujući sve transporte i manipulacije;</t>
  </si>
  <si>
    <t>- sav potreban rad na krojenju i ugradbi oplate;</t>
  </si>
  <si>
    <t>- označavanje, uzimanje mjera na građevini;</t>
  </si>
  <si>
    <t>- močenje ili mazanje oplate (ili limenih kalupa) prije betoniranja;</t>
  </si>
  <si>
    <t>- demontaža oplate, čišćenje, vađenje čavala, sortiranje;</t>
  </si>
  <si>
    <t>- izradu radne skele;</t>
  </si>
  <si>
    <t>- izvedba manjih prodora, utora i udubljenja umetanjem u oplatu blokova od ekspandiranog polistirena ili kutija od drvene oplate, te njihova demontaža;</t>
  </si>
  <si>
    <t>- primjena mjera zaštite na radu i drugih važećih propisa;</t>
  </si>
  <si>
    <t>Prije početka rada izvođač je dužan izraditi projekt betonske konstrukcije i dostaviti na odobrenje projektantu konstrukcije i nadzoru. Projekt obuhvaća tehnički opis, proračun nosivosti i uporabljivosti te program kontrole i osiguranja kvalitete.</t>
  </si>
  <si>
    <t xml:space="preserve">Oplatu računati u kompletnoj površini konstrukcije bez odbijanja otvora za vrata, prozore, prolaze i  prodore do 1 m2. </t>
  </si>
  <si>
    <t xml:space="preserve"> - čišćenje nakon završetka radova</t>
  </si>
  <si>
    <t>PRIPREMNI RADOVI</t>
  </si>
  <si>
    <t>Pri izvedbi zemljanih radova moraju se u potpunosti primjenjivati postojeći propisi - Pravilnik o zaštiti na radu u građevinarstvu, Građevinske norme i HTZ propisi.</t>
  </si>
  <si>
    <t>Jediničnom cijenom obuhvaćeno je:</t>
  </si>
  <si>
    <t xml:space="preserve"> - sav rad i materijal;</t>
  </si>
  <si>
    <t xml:space="preserve"> - svi prijenosi i prijevozi;</t>
  </si>
  <si>
    <t xml:space="preserve"> - sva potrebna priručna sredstva za izvođenje radova;</t>
  </si>
  <si>
    <t xml:space="preserve"> - potrebne radne skele i platforme;</t>
  </si>
  <si>
    <t xml:space="preserve"> - sva podupiranja i razupiranja ako su potrebna;</t>
  </si>
  <si>
    <t xml:space="preserve"> - zaštitne mjere kod eventualne pojave vode;</t>
  </si>
  <si>
    <t xml:space="preserve"> - održavanje čistoće na vanjskim putevima kroz koje prolazi transport ruševina sa gradilišta.</t>
  </si>
  <si>
    <t>Obračun iskopanih i nasutih količina vršiti u sraslom stanju materijala, a prema postojećim normama GN. Sve koeficijente zbijenosti i rastresitosti obračunati u jediničnoj cijeni radova.</t>
  </si>
  <si>
    <t>sati</t>
  </si>
  <si>
    <t xml:space="preserve">   </t>
  </si>
  <si>
    <t>A 2.</t>
  </si>
  <si>
    <t>komplet</t>
  </si>
  <si>
    <t>Sve privremene pristupne putove, odlagališta materijala, pomoćne skele i druge zaštitne mjere mora izvesti, održavati i ukloniti ih tako, da ne ugrozi živote susjeda i odvijanje ostalih radova u građevini.</t>
  </si>
  <si>
    <t>Izvoditelj mora održavati čistoću gradilišta i privremenih puteva gradilišta tijekom izvođenja radova, posebno tijekom izvedbe radova rušenja, sve u smislu Zakona o zaštiti na radu i Planu uređenja gradilišta.</t>
  </si>
  <si>
    <t>Ove pripremne i završne radove mora izvoditelj radova obuhvatiti u cijeni svojih radova bez posebne naknade.</t>
  </si>
  <si>
    <t>Ostale radove mora izvesti sukladno dolje navedenim stavkama.</t>
  </si>
  <si>
    <t>A 1.</t>
  </si>
  <si>
    <t>Izvedba i uklanjanje privremenih priključaka za potrebe gradilišta i privremenih objekata. Uključan sav rad i materijal.</t>
  </si>
  <si>
    <t>Sve stavke rušenja, razgradnji i demontaža uključuju i odvoz otpada na gradsku planirku (deponij) uključivo i plaćanje svih potrebnih taksi za deponiranje otpada na planirku.</t>
  </si>
  <si>
    <t>kg</t>
  </si>
  <si>
    <t>BETONSKI I AB RADOVI</t>
  </si>
  <si>
    <t>Prije izvedbe mjere svih stavki treba obvezno kontrolirati na licu mjesta.</t>
  </si>
  <si>
    <t>A</t>
  </si>
  <si>
    <t>Kako bi se osigurala tražena kvaliteta, izrada i montaža konstrukcije mora se povjeriti ovlaštenoj izvođačkoj firmi, koja je poznata po već izvedenim sličnim građevinama, i koja posjeduje opremu i stručni kadar za kvalitetnu izradu iste.</t>
  </si>
  <si>
    <t>Cijenom moraju biti obuhvaćeni svi troškovi vezani na nabavu i izradu (u skladu s projektnom dokumentacijom) kao i svi ostali potrebni (direktni i indirektni) radovi, postupci i materijali neophodni za ispravnu izvedbu i montažu konstrukcije.</t>
  </si>
  <si>
    <t>Tehničkom dokumentacijom – nacrtima i statičkim proračunom predviđena je vrsta i kvaliteta materijala za izradu konstrukcije i veznih sredstava što izvoditelj mora strogo poštovati.</t>
  </si>
  <si>
    <t>Izvođač radova (izrada konstrukcije i montaža) dužan je prije početka radova na izradi  (montaži) predočiti nadzornom inženjeru:</t>
  </si>
  <si>
    <t>-planove slijeda zavarivanja s točnim odredbama u pogledu rasporeda i redoslijeda svakog pojedinog vara,</t>
  </si>
  <si>
    <t>- plan montaže konstrukcije s detaljno razrađenim načinom i slijedom montaže,</t>
  </si>
  <si>
    <t>- plan montaže mora biti prihvaćen i ovjeren od strane projektanta.</t>
  </si>
  <si>
    <t>- ateste materijala namijenjenih izradi konstrukcije,</t>
  </si>
  <si>
    <t>- ateste za spojni materijal (vijci i elektrode za zavarivanje),</t>
  </si>
  <si>
    <t>- ateste zavarivača koji su radili na izradi čelične konstrukcije, vremenski obnovljene prema propisima.</t>
  </si>
  <si>
    <t xml:space="preserve"> Osim navedenog izvođač mora imati:</t>
  </si>
  <si>
    <t>- oznake varova s brojem atesta elektroda i oznakom zavarivača koji je to zavario.</t>
  </si>
  <si>
    <t>Limovi koji se ugrađuju trebaju biti kontrolirani ultrazvukom na dvoslojnost, a nadzorni inženjer može u slučaju sumnje na kvalitetu materijala, dati da se pojedini limovi ponovo ispitaju.</t>
  </si>
  <si>
    <t>Izvođač radova mora dati projekt tehnologije zavarivanja, imajući u vidu raspoloživu opremu i debljine elemenata koji se spajaju, a kao rezultat se moraju pojaviti spojevi čija mehanička svojstva nisu slabija od osnovnog materijala. Naročitu pozornost potrebno je obratiti na žilavost, te na koncentraciju napona uslijed zavarivanja, koji se moraju svesti na neznatne veličine. Tehnološki  postupak je dio tehničke dokumentacije i prije početka radioničkih radova mora imati suglasnost projektanta i nadzornog inženjera.</t>
  </si>
  <si>
    <t>Prije početka zavarivanja izvoditelj je dužan pregledati sve površine predviđene za zavarivanje i osigurati da iste budu metalno čiste, bez bilo kakve prljavštine, rđe ili masnoće.</t>
  </si>
  <si>
    <t>Tijekom postupka zavarivanja izvoditelj je dužan primjeniti postupak sprečavanja termički uzrokovanog deformiranja.</t>
  </si>
  <si>
    <t>Zavarivanje na temperaturama zraka nižim od 0° C nije dopušteno.</t>
  </si>
  <si>
    <t>Poslije završenih radioničkih radova vrši se geometrijska i ostale dogovorene kontrole, te po potrebi izvršiti probno sklapanje, o čemu je nadzorni inženjer dužan voditi zapisnik i ovjeriti ga.</t>
  </si>
  <si>
    <t>Pri otpremi na gradilište izvođač je dužan ispitati mogućnost transporta s obzirom na gabarite sklopova, kako se konstrukcija ili njeni dijelovi ne bi deformirali prilikom transporta.</t>
  </si>
  <si>
    <t>Skladištenje mora biti tako pripremljeno da konstrukcija ne leži na tlu , već na drvenoj grednoj podlozi i da osigurava jednostavan pristup kod pronalaženja pozicija, njihova dizanja i transporta do mjesta ugradnje.</t>
  </si>
  <si>
    <t>Izvedba čelične konstrukcije treba biti u skladu sa statičkim proračunom, zahtjevima i uvjetima iz Tehničkog opisa i Programa kontrole te osiguranja kvalitete, kao i u skladu sa svim važećim zakonima, propisima i normama za čelične konstukcije.</t>
  </si>
  <si>
    <t>2. ANTIKOROZIVNA ZAŠTITA</t>
  </si>
  <si>
    <t>Priprema površine:</t>
  </si>
  <si>
    <t>Ostali uvjeti:</t>
  </si>
  <si>
    <t xml:space="preserve"> - proizvođač boja mora osigurati tehnički "support" pri pripremi površine i ugradnji materijala;</t>
  </si>
  <si>
    <t>3. MONTAŽA ČELIČNE KONSTRUKCIJE</t>
  </si>
  <si>
    <t>Izvođač montažnih radova je obavezan izraditi projekt montaže, koji mora biti ovjeren od strane projektanta i nadzornog inženjera.</t>
  </si>
  <si>
    <t>Za sve montažne nastavke važe opći uvjeti za izradu konstrukcije.</t>
  </si>
  <si>
    <t>Svakodnevno se mora voditi građevinski dnevnik. Mora biti osiguran brz i siguran transport svih elemenata do mjesta rada.</t>
  </si>
  <si>
    <t>Izvođač montažnih radova je dužan da pri organiziranju radova poduzme sve potrebne mjere za zaštitu postojećih javnih uređaja, objekata i postrojenja koji se nalaze na gradilištu, kao i zaštitu radnika.</t>
  </si>
  <si>
    <t>4. TEHNIČKI PREGLED ČELIČNE KONSTRUKCIJE</t>
  </si>
  <si>
    <t>Tehnički pregled čelične konstrukcije obavlja se poslije završene montaže.</t>
  </si>
  <si>
    <t>Održavanje čelične konstrukcije:</t>
  </si>
  <si>
    <t xml:space="preserve"> - redovni pregled svake godine</t>
  </si>
  <si>
    <t xml:space="preserve"> - glavni pregled svake 10-te godine</t>
  </si>
  <si>
    <t xml:space="preserve"> - dopunski pregled prema potrebi</t>
  </si>
  <si>
    <t>Održavanje se vrši radi sigurnosti čelične konstrukcije.</t>
  </si>
  <si>
    <t>ČELIČNA KONSTRUKCIJA</t>
  </si>
  <si>
    <t>Svi radovi moraju biti izvedeni stručno i solidno prema postojećim propisima, a u skladu sa troškovnikom i projektom. Nekvalitetan materijal mora izvođač o svom trošku ukloniti sa gradilišta.</t>
  </si>
  <si>
    <t>Okov koji se upotrebljava za učvršćenje krovne konstrukcije mora biti kvalitetan, varena mjesta nesagoriva, a sve površine koje ostaju vidljive prije ugrađivanja moraju se dva puta premazati temeljnom bojom.</t>
  </si>
  <si>
    <t>Izvođač mora upotrijebiti materijale koji su predviđeni nacrtom i troškovnikom. Ukoliko izvođač želi promijeniti vrstu materijala mora za isto tražiti odobrenje od investitora, ali isto ne smije ići na štetu kvalitete.</t>
  </si>
  <si>
    <t>Prije početka rada obavezno uzeti mjere na gradilištu.</t>
  </si>
  <si>
    <t>U jediničnoj cijeni pojedine stavke sadržan je sav rad i materijal, uskladištenje, osiguranje od oštećenja, kvara ili krađe, svi prijenosi i prijevozi, tako da je jedinična cijena konačna.</t>
  </si>
  <si>
    <t>Ukoliko se pokaže potreba, mora izvođač izvršiti ispitivanje kvalitete upotrebljenog materijala ili dokazati njihovu kvalitetu.</t>
  </si>
  <si>
    <t>Sve nejasnoće u projektu ili troškovniku mora izvođač razjasniti sa projektantom prije početka rada, te eventualne dopune ili izmjene uvesti u građevinski dnevnik.</t>
  </si>
  <si>
    <t>Obračun radova vrši se prema stvarno izvedenim količinama i prema "Prosječnim normama u građevinarstvu", ukoliko nije pojedinom stavkom troškovnika drugačije određeno.</t>
  </si>
  <si>
    <t>U cijeni izrade krovišta uključeno je i izrada svih detalja u konstrukciji, te svi pomoćni dijelovi konstrukcije sa potrebnim glavnim i pomoćnim (pričvrsnim) materijalima. U jediničnim cijenama uključeni su svi horizontalni i vertikalni transporti.</t>
  </si>
  <si>
    <t>Ukoliko za drvenu građu krovišta nije navedena vrsta drveta, podrazumijeva se crnogorica II klase, razreda čvrstoće C24. Sva drvena građa mora biti prije ugradnje tretirana zaštitnim (antifungicidnim, antiinsekticidnim i dr.) sredstvima.</t>
  </si>
  <si>
    <t>RADOVI RUŠENJA I DEMONTAŽA UKUPNO:</t>
  </si>
  <si>
    <t>Lim koji naliježe na betonsku podlogu ili na podlogu od opeke mora biti podložen sa krovnom ljepenkom što mora biti uključeno u jediničnu cijenu stavke.</t>
  </si>
  <si>
    <t>Limovi moraju biti glatki, ravni, jednake debljine, bez bora, mjehura i pora, moraju se obrađivati i savijati i ne smiju dobiti pukotine niti se ljuštiti.</t>
  </si>
  <si>
    <t>Kod spajanja raznih vrsta materijala treba na pogodan način izvesti izolaciju (premaz, izol.traka i sl.) da ne dođe do galvanskog elektriciteta.</t>
  </si>
  <si>
    <t>Izvođač je dužan prije izrade limarije uzeti sve izmjere u naravi, a također je dužan prije početka montaže ispitati sve dijelove gdje se imaju izvesti limarski radovi, te na eventualnu neispravnost istih upozoriti nadzornog inženjera, jer će se u protivnom naknadni popravci izvršiti na račun izvođača limarskih radova.</t>
  </si>
  <si>
    <t xml:space="preserve">Način izvedbe i ugradbe, te obračun u svemu prema postojećim normama za izvođenje završnih radova u građevinarstvu, po jedinici mjere u troškovniku i stvarno izvedenim količinama na gradilištu. </t>
  </si>
  <si>
    <t>Jedinična cijena treba sadržavati:</t>
  </si>
  <si>
    <t>sav rad uključivo i uzimanje mjere na gradnji za izvedbu i obračun,</t>
  </si>
  <si>
    <t>sav materijal uključivo pomoćni te pričvrsni materijal,</t>
  </si>
  <si>
    <t>sav rad na gradnji i u radionici,</t>
  </si>
  <si>
    <t>sav transport i uskladištenje materijala,</t>
  </si>
  <si>
    <t>dobavu i polaganje podložne ljepenke,</t>
  </si>
  <si>
    <t>ugradbu limarije upucavanjem,</t>
  </si>
  <si>
    <t>potrebne platforme, pokretnu skelu za montažu, kuke, užad, ljestve,</t>
  </si>
  <si>
    <t>ugradbu u ziđe ili sl. potrebnih obujmica, slivnika i sl.,</t>
  </si>
  <si>
    <t>čišćenje od otpadaka nakon izvršenih radova,</t>
  </si>
  <si>
    <t>zaštitu izvedenih radova do primopredaje.</t>
  </si>
  <si>
    <t>Ovi opći uvjeti mijenjaju se ili nadopunjuju opisom pojedinih stavki troškovnika.</t>
  </si>
  <si>
    <t>Elementi pokrova koji će biti ugrađeni moraju imati sljedeće certifikate:</t>
  </si>
  <si>
    <t>certifikat o vodonepropusnosti</t>
  </si>
  <si>
    <t>certifikat o zvučnoj i toplinskoj izolaciji</t>
  </si>
  <si>
    <t>proračune i dokaze o pravilnoj konstrukcijskoj zasnovanosti obzirom na toplinsko rastezanje.</t>
  </si>
  <si>
    <t>Kontinuirano čišćenje prostora tijekom izvođenja radova kao i završno čišćenje prostora nakon izvedbe, a prije primopredaje radova.</t>
  </si>
  <si>
    <t>razna crna bravarija</t>
  </si>
  <si>
    <t>OPĆI I POSEBNI TEHNIČKI UVJETI ZA KALKULACIJE I  IZVOĐENJE SVIH RADOVA OBUHVAĆENIH TROŠKOVNIKOM</t>
  </si>
  <si>
    <t>A) OPĆI TEHNIČKI UVJETI</t>
  </si>
  <si>
    <t>U slučaju da izvoditelj predlaže iz svojih razloga ili iz razloga ekonomičnosti druga projektantska rješenja dužan je izraditi dokumentaciju (tekstualnu i grafičku) i dati je na odobrenje projektantu, nadzoru i investitoru.</t>
  </si>
  <si>
    <t>Izvoditelj je dužan izraditi projekt organizacije gradilišta u skladu sa Zakonom o gradnji i uskladiti ga sa mogućnostima na parceli.</t>
  </si>
  <si>
    <t>Svi troškovi proizišli iz formiranja gradilišta kao i troškovi osiguranja istog su obaveza izvoditelja.</t>
  </si>
  <si>
    <t>Izvoditelj je dužan o svom trošku izvesti ili provoditi:</t>
  </si>
  <si>
    <t>b) zbrinjavanje otpada sa gradilišta</t>
  </si>
  <si>
    <t>c) mjere zaštite na radu</t>
  </si>
  <si>
    <t>Eventualne utvrđene štete proizišle gradnjom snosi izvoditelj.</t>
  </si>
  <si>
    <t>Izvoditelj je dužan pribaviti sve potrebne ateste, a tokom gradnje dužan je izvršiti sva potrebna ispitivanja kvalitete izvršenih radova o svojem trošku što je propisano Zakonom o gradnji.</t>
  </si>
  <si>
    <t>Obaveze i dužnosti prema nadzoru i inspekciji određene su Zakonom o gradnji.</t>
  </si>
  <si>
    <t>B) POSEBNI UVJETI ZA NUĐENE RADOVE I IZVEDBU</t>
  </si>
  <si>
    <t>Općenito:</t>
  </si>
  <si>
    <t>Sve radove treba kalkulirati prema opisu troškovničkih stavki i uvodnih opisa pojedinih grupa radova vezanih za izvođenja po HRN normama.</t>
  </si>
  <si>
    <t>Jediničnom cijenom treba obuhvatiti sve elemente navedene kako slijedi:</t>
  </si>
  <si>
    <t>Materijal</t>
  </si>
  <si>
    <t>Pod tim se podrazumijeva samo cijena materijala, tj. dobavna cijena i to kako glavnog materijala tako i pomoćnog, veznog i slično. Uključuje se i davanje potrebnih uzoraka za pojedine vrste materijala.</t>
  </si>
  <si>
    <t>Rad</t>
  </si>
  <si>
    <t xml:space="preserve">U kalkulaciji rada uključuje se sav rad, kako glavni tako i pomoćni, sav unutarnji transport, zaštita gotovih konstrukcija i dijelova objekta od štetnog utjecaja vrućine, hladnoće i slično, sav rad vezan za ugradnju, postavu, proboje i zaštitu instalacija (svi pomoćni radovi vezani za radove na postavi instalacija). Posebna obaveza izvoditelja je uključivanje u svoje kalkulacije i svih prelaznih, spojnih konstrukcija ili elemenata neophodnih za uspostavu sigurnosnih i stručno korektnih detalja na svim vanjskim i nutarnjim spojevima različitih elemenata konstrukcija, obloga ili završnih radova. U cijenu su uključeni transportni troškovi bez obzira na prijevozno sredstvo, sa svim prijenosima, utovarima i istovarima, te uskladištenje i čuvanje na gradilištu od uništenja (prebacivanje, zaštita i slično). </t>
  </si>
  <si>
    <t>Skele</t>
  </si>
  <si>
    <t xml:space="preserve">Skela mora biti na vrijeme postavljena kako ne bi nastao zastoj u radu. Pod pojmom skele podrazumijevaju se i prilazi istoj, te ograda. </t>
  </si>
  <si>
    <t>Oplata</t>
  </si>
  <si>
    <t>Kod oplate su uključena podupiranja bez obzira na visinu, uklještenja te montaža i demontaža. U cijenu ulazi močenje oplate prije betoniranja kao i mazanje kalupa. Po završetku betoniranja, sva se oplata nakon određenog vremena mora očistiti i sortirati.</t>
  </si>
  <si>
    <t>Izmjere</t>
  </si>
  <si>
    <t>Ako u stavci nije dat način obračuna radova u svemu se pridržavati prosječnih normi u građevinarstvu.</t>
  </si>
  <si>
    <t>Zimski i ljetni rad i ostale otežavajuće okolnosti</t>
  </si>
  <si>
    <t>Za vrijeme niskih zimskih ili visokih ljetnih temperatura izvođač radova treba zaštititi izvedene radove, jer se ponavljani rad uslijed smrzavanja ili prebrzog sušenja neće priznati, već mora biti uključen u jediničnu cijenu.</t>
  </si>
  <si>
    <t>Naknadni rad neće se priznati zbog štete nastale uslijed atmosferskih nepogoda ili podzemne vode.</t>
  </si>
  <si>
    <t>Posebne uzance vezane za nuđenje</t>
  </si>
  <si>
    <t>Ukoliko investitor u toku građenja odluči da neki rad ne izvodi, izvođač nema pravo na odštetu ako mu je investitor pravovremeno o tome dao obavijest (prije nabavke materijala ili izvedbe).</t>
  </si>
  <si>
    <t>Jedinične cijene primijenit će se na izvedene količine, bez obzira u kojem postotku iste odstupaju od količina u troškovniku.</t>
  </si>
  <si>
    <t>Nikakve režijske sate neće biti moguće priznati jer sve otežavajuće okolnosti moraju biti ukalkulirane u ponudi uz radove kojima pripadaju.</t>
  </si>
  <si>
    <t>Rizik nekvalitetno izvedenih radova snosi isključivo izvoditelj, i dužan je otkloniti nedostatke (izmjene materijala, ponovljen rad i slično).</t>
  </si>
  <si>
    <t>Tehnički uvjeti za grupe radova, bilo građevinskih ili obrtničkih, dani su posebno uz svaku grupu gdje su naznačeni uvjeti za nuđenje i izradu propisanih radova u troškovniku.</t>
  </si>
  <si>
    <t>Formiranje jediničnih cijena</t>
  </si>
  <si>
    <t>Iz prethodno navedenog slijedi da jedinične cijene obuhvaćaju sve potrebne radove, pribor, vezna sredstva, brtvila, prelazne sokle, sav okov i pribor, te ugradbeni materijal.</t>
  </si>
  <si>
    <t>Jedinična cijena po jedinici mjere obuhvaća:</t>
  </si>
  <si>
    <t>a) dobavu, odnosno izradu na gradilištu ili radionici</t>
  </si>
  <si>
    <t>Obračun količina radova vrši se na način opisan u svakoj poziciji ovog troškovnika, predviđen za taj rad u prosječnim građevinskim i obrtničkim normama.</t>
  </si>
  <si>
    <t>Ni jedan rad se ne može dva puta platiti, ukoliko nije dva puta rađen bez krivice izvođača, što se utvrđuje arbitražno, a na zahtjev jedne strane. Troškove arbitraže plaća strana koja nije bila u pravu.</t>
  </si>
  <si>
    <t>Sve obaveze i izdatke, te troškove po odredbama ovih uvjeta dužan je izvođač ukalkulirati u ponuđene jedinične cijene za sve radove na objektu i ne može zahtijevati da se ti radovi posebno naplaćuju.</t>
  </si>
  <si>
    <t>Po završetku svih radova i instalacija na zgradi izvođač je dužan ukloniti privremene objekte i priključke, zajedno sa svim alatom, inventarom i skelama, očistiti gradilište i o svom trošku, odgovarajućim sredstvima čišćenjem, pranjem, i sl. dovede cijeli pogođeni objekt sa instalacijama u potpuno čisto i ispravno stanje i u tom stanju ih održava do predaje na korištenje. Čišćenja u toku izrade objekta, kao i završno čišćenje iskazani su u posebnoj stavci troškovnika.</t>
  </si>
  <si>
    <t>a) beton</t>
  </si>
  <si>
    <t>b) oplata</t>
  </si>
  <si>
    <t>Pri izvođenju drvenih konstrukcija i oplata obavezno se pridržavati propisanih normi za projektiranje i izvođenje (tehnički uvjeti).</t>
  </si>
  <si>
    <t>Kod opasnosti od korozije armature u konstrukcijama izloženim agresivnom okolišu, treba paziti da se ne ugrade betoni s neodgovarajućim cementima, što je specificirano normom HRN EN 197-1 ili jednakovrijedno.</t>
  </si>
  <si>
    <t>Betonske i armirano-betonske radove izvesti prema opisu u troškovniku te u skladu sa Tehničkim propisom za građevinske konstrukcije NN 17/17 i 75/20.</t>
  </si>
  <si>
    <t xml:space="preserve">Radionička izrada i montaža čelične konstrukcije mora biti u skladu sa HRN EN 1090-1 i HRN EN 1090-2 ili jednakovrijedno.  </t>
  </si>
  <si>
    <t>HRN EN 10025-1 (2, 3, 4, 5, 6) ili jednakovrijedno</t>
  </si>
  <si>
    <t>HRN EN 10034 ili jednakovrijedno</t>
  </si>
  <si>
    <t>HRN EN 10024 ili jednakovrijedno</t>
  </si>
  <si>
    <t>HRN EN 10210–1 (2) ili jednakovrijedno</t>
  </si>
  <si>
    <t>HRN EN 10219-1 (2) ili jednakovrijedno</t>
  </si>
  <si>
    <t>HRN EN 439 ili jednakovrijedno</t>
  </si>
  <si>
    <t>HRN EN 440 ili jednakovrijedno</t>
  </si>
  <si>
    <t>HRN EN 499 ili jednakovrijedno</t>
  </si>
  <si>
    <t>HRN EN 1011-1 ili jednakovrijedno</t>
  </si>
  <si>
    <t>HRN EN 1011-2 ili jednakovrijedno</t>
  </si>
  <si>
    <t>EN 29692 ili jednakovrijedno</t>
  </si>
  <si>
    <t>HRN EN 287-1 ili jednakovrijedno</t>
  </si>
  <si>
    <t>HRN EN 288-1 ili jednakovrijedno</t>
  </si>
  <si>
    <t>HRN EN 288-3 ili jednakovrijedno</t>
  </si>
  <si>
    <t>HRN EN 288-8 ili jednakovrijedno</t>
  </si>
  <si>
    <t>HRN EN 970 ili jednakovrijedno</t>
  </si>
  <si>
    <t>HRN EN 1290 ili jednakovrijedno</t>
  </si>
  <si>
    <t>HRN EN 1714 ili jednakovrijedno</t>
  </si>
  <si>
    <t>HRN EN 12062 ili jednakovrijedno</t>
  </si>
  <si>
    <t>HRN EN 25817 (ISO 5817) ili jednakovrijedno</t>
  </si>
  <si>
    <t>DIN EN ISO 13918  ili jednakovrijedno</t>
  </si>
  <si>
    <t>DIN EN ISO 14555 ili jednakovrijedno</t>
  </si>
  <si>
    <t>DIN 6914, 6915, 6916 ili jednakovrijedno</t>
  </si>
  <si>
    <t>HRN EN 1090-1; HRN EN 1090-2 ili jednakovrijedno</t>
  </si>
  <si>
    <t xml:space="preserve">Kompletan postupak izrade elemenata i sklopova mora osigurati projektirane dimenzije konstrukcije uvažavajući dopuštene tolerancije u skladu sa HRN EN 1090-1 i HRN EN 1090-2 ili jednakovrijedno.  </t>
  </si>
  <si>
    <t>Konstrukcija se isporučuje antikorozijski zaštićena. Antikorozijska zaštita mora biti usklađena sa HRN EN ISO 12944-1 (do 5) ili jednakovrijedno</t>
  </si>
  <si>
    <t xml:space="preserve">Predviđena okolina: C1 (blago korozivni uvjeti) prema HRN EN ISO 12944 ili jednakovrijedno
</t>
  </si>
  <si>
    <t>Sve čelične profile potrebno je abrazivno očistiti na kvalitetu Sa 21/2 sukladno HRN EN ISO 8501-1 ili jednakovrijedno, te neposredno zaštititi primerom.</t>
  </si>
  <si>
    <t xml:space="preserve"> - trajnost sistema zaštite mora biti iznad 15 godina (za okolinu C4 / HRN EN ISO 12944 ili jednakovrijedno);</t>
  </si>
  <si>
    <t>Specifikacija prema HRN EN ISO 12944-5 ili jednakovrijedno:</t>
  </si>
  <si>
    <t>Ukupna minimalna debljina suhog filma 160 mm</t>
  </si>
  <si>
    <t>Sustav zaštite:</t>
  </si>
  <si>
    <t>1 × 60  mm 2k epoksi temelj</t>
  </si>
  <si>
    <t>1 × 60  mm 2k epoksi međusloj</t>
  </si>
  <si>
    <t>1 × 40  mm 2k završni poliuretanski sloj</t>
  </si>
  <si>
    <t>Betonske i armirano betonske konstrukcije obuhvaćene ovim troškovnikom moraju zadovoljiti odredbe propisa, u smislu ispunjenja bitnih zahtjeva za građevinu, što uključuje projektiranje, izvođenje radova, uporabljivost, održavanje i druge zahtjeve za betonske konstrukcije, te tehnička svojstva i druge zahtjeve za građevne proizvode namijenjene ugradnji u betonsku konstrukciju.</t>
  </si>
  <si>
    <t>Projekt predgotovljenih ili djelomice predgotovljenih betonskih konstrukcija mora sadržavati i rješenje načina proizvodnje, ugradbe, prijenosa i prijevoza, rasporeda oslonaca, potrebnih podupora i drugih mjera za osiguravanje stabilnosti tijekom ugradbe i spajanja elemenata.</t>
  </si>
  <si>
    <t>Propisana svojstva i uporabljivost građevinskog proizvoda izrađenog na gradilištu utvrđuje se na način određen projetkom, tehničkim propisom i ovim troškovnikom.</t>
  </si>
  <si>
    <t>Uzimanje uzoraka, priprema uzoraka i ispitivanje svojstava svježeg betona provodi se prema normama niza HRN EN 12350 ili jednakovrijedno, a ispitivanje svojstava očvrslog betona prema normana niza HRN EN 12390 ili jednakovrijedno, a sve kako je regulirano normom HRN EN 13670 ili jednakovrijedno.</t>
  </si>
  <si>
    <t>Kriterije vodonepropusnosti betona određene su projektom betonske konstrukcije, ovisno o uvjetima njena korištenja, a vodonepropusnost se ispituje prema HRN EN 12390-8 ili jednakovrijedno.</t>
  </si>
  <si>
    <t>Tehnička svojstva betona moraju ispunjavati opće i posebne zahtijeve bitne za krajnju namjenu betona i moraju biti specificirana po odredbama HRN EN 206 ili jednakovrijedno, normama na koje ta norma upućuje i odredbama priloga tehničkog propisa.</t>
  </si>
  <si>
    <t>Izvoditelj radova je obvezan izvršiti svoju organizaciju izvedbe radova prema Zakona o zaštiti na radu NN 71/14, 118/14, 154/14, 94/18 i 96/18 i u skladu s istim treba izraditi Plan uređenja gradlišta.</t>
  </si>
  <si>
    <t>Limarske radove izvesti prema opisu u troškovniku, uz eventualne korekcije projektom predviđenih razvijenih širina i opisa detalja po izmjeri na licu mjesta. Radove izvoditi po pravilima struke i primjenjujući važeće opće i posebne tehničke propise i norme:</t>
  </si>
  <si>
    <t>Pokrivačke radove izvoditi prema odobrenom projektu, opisu troškovnika, uputama projektanta i nadzornog inženjera, a u skladu s važećim propisima i normama. Pri polaganju pokrova pridržavati se svih pravila struke i uputstva proizvođača pojedinih materijala, a sami materijali trebaju odgovarati postojećim propisima.</t>
  </si>
  <si>
    <t>Pripremni radovi</t>
  </si>
  <si>
    <t>Uključen sav potrebni materijal i rad.</t>
  </si>
  <si>
    <t>a) NKV</t>
  </si>
  <si>
    <t>b) KV</t>
  </si>
  <si>
    <t>Za čelik za armiranje primjenjuju se norme HRN EN 10080-1 do 6 ili jednakovrijedne.</t>
  </si>
  <si>
    <t>Za čelik za prednapinjanje primjenjuju se norme HRN EN 10138-1 do 4 ili jednakovrijedne.</t>
  </si>
  <si>
    <t>Obračun se vrši prema postojećim normama GN-601 ili jednakovrijednim.</t>
  </si>
  <si>
    <t>Mort za zidanje mora odgovarati normama HRN ili jednakovrijednima, odnosno omjerima ili markama po količinama materijala označenim u normama. Mort naveden kao produžni je produžni vapneni mort.</t>
  </si>
  <si>
    <t>Obračun se vrši prema postojećim normama GN-301 ili jednakovrijednim.</t>
  </si>
  <si>
    <t>Svi izvedeni radovi moraju biti unutar dopuštenih granica definiranih Zakonom o normizaciji (NN br. 80/13), odnosno Pravilnicima o tehničkim mjerama za izvođenje pojedinih vrsta radova, navedenih uz pojedine grupe radova.</t>
  </si>
  <si>
    <t>NAPOMENA: OPĆI UVJETI OVE GRUPE RADOVA SASTAVNI SU DIO TROŠKOVNIKA
I NALAZE SE U POGLAVLJU "PREAMBULE" - POTREBNO IH JE PAŽLJIVO PROČITATI PRIJE DAVANJA PONUDE</t>
  </si>
  <si>
    <t>A 2. RADOVI RUŠENJA I DEMONTAŽA</t>
  </si>
  <si>
    <t>A 1. PRIPREMNI RADOVI</t>
  </si>
  <si>
    <t>Specifikacije (tekstualni dio) i grafički prikazi predstavljaju cjelinu i što je makar jednom od njih naznačeno obaveza je za izvoditelja. Sve eventualne nejasnoće i nedefiniranosti izvođač radova treba utvrditi i otkloniti prije davanja ponude.</t>
  </si>
  <si>
    <t>Za razne radove koji nisu obračunati na drugačiji način, već će se obračunati u norma satima uz suglasnost nadzornog inženjera i temeljem upisa u građevinski dnevnik, predviđa se:</t>
  </si>
  <si>
    <t>- čišćenje nakon završenih radova.</t>
  </si>
  <si>
    <t>Ako je opis koje stavke izvođaču nejasan treba pravovremeno, prije predaje ponude, tražiti objašnjenje iste.</t>
  </si>
  <si>
    <t>opis stavke</t>
  </si>
  <si>
    <t>količina</t>
  </si>
  <si>
    <t>jed. cijena</t>
  </si>
  <si>
    <t>ukupno</t>
  </si>
  <si>
    <t>br. st.</t>
  </si>
  <si>
    <t>jed. mj.</t>
  </si>
  <si>
    <t>Sve odredbe ovih uvjeta smatraju se sastavnim dijelom opisa svake pojedine stavke ovog troškovnika. Svaki ponuđač dužan je pored svake količine upisati svoju jediničnu cijenu za svaku vrstu radova, ukupnu cijenu i ukupnu cijenu u rekapitulaciji za cijeli objekt.</t>
  </si>
  <si>
    <t>a) podmirivanje komunalnih troškova (privremene priključke i potrošnju vode, električne energije i sl.)</t>
  </si>
  <si>
    <t>OJAČANJA NOSIVE KONSTRUKCIJE</t>
  </si>
  <si>
    <t>a) rebrasta armatura</t>
  </si>
  <si>
    <t>b) mrežasta armatura</t>
  </si>
  <si>
    <t>DEMONTAŽE I RUŠENJA</t>
  </si>
  <si>
    <t>GRAĐEVINSKO-OBRTNIČKI RADOVI</t>
  </si>
  <si>
    <t>UKUPNO - BETONSKI I AB RADOVI:</t>
  </si>
  <si>
    <t>UKUPNO - ZIDARSKI RADOVI:</t>
  </si>
  <si>
    <t>UKUPNO - OJAČANJA NOSIVE KONSTRUKCIJE:</t>
  </si>
  <si>
    <t>br.  st.</t>
  </si>
  <si>
    <t xml:space="preserve">br. st. </t>
  </si>
  <si>
    <t>UKUPNO - PRIPREMNI RADOVI:</t>
  </si>
  <si>
    <t>NAPOMENA: OPĆI UVJETI OVE GRUPE RADOVA SASTAVNI SU DIO TROŠKOVNIKA I NALAZE SE U POGLAVLJU "PREAMBULE" - POTREBNO IH JE PAŽLJIVO PROČITATI PRIJE DAVANJA PONUDE</t>
  </si>
  <si>
    <t>Demontaže i rušenja</t>
  </si>
  <si>
    <t>Betonski i AB radovi</t>
  </si>
  <si>
    <t>Zidarski radovi</t>
  </si>
  <si>
    <t>Ojačanja nosive konstrukcije</t>
  </si>
  <si>
    <t>Čelične konstrukcije</t>
  </si>
  <si>
    <t>PDV - 25%</t>
  </si>
  <si>
    <t>SVEUKUPNO</t>
  </si>
  <si>
    <t>RADOVI:</t>
  </si>
  <si>
    <t>LIMARSKI RADOVI</t>
  </si>
  <si>
    <t>LIMARSKI RADOVI UKUPNO:</t>
  </si>
  <si>
    <t>POKRIVAČKI RADOVI</t>
  </si>
  <si>
    <t>POKRIVAČKI RADOVI UKUPNO:</t>
  </si>
  <si>
    <t>Krovopokrivački radovi</t>
  </si>
  <si>
    <t>Limarski radovi</t>
  </si>
  <si>
    <t>SVEUKUPNO:</t>
  </si>
  <si>
    <t>Obračun po m’  bušenja i kg štapnih sidra.</t>
  </si>
  <si>
    <t xml:space="preserve">Nakon postave sidra sve se injektira visokofluidnom ekspandirajućom bubrećom injekcionom smjesom na bazi cementa. </t>
  </si>
  <si>
    <t>Stavka uključuje bušenje rupa za ukrižana sidra te ugradnju sidra s injektiranjem rupe.</t>
  </si>
  <si>
    <t>Svi vidljivi dijelovi bravarije moraju biti završno bojani alkidnim naličem za bolju obradu, što uključuje: čišćenje od hrđe, po potrebi; ličenje očišćenih mjesta antikorozivnim naličem u 2 premaza; kitanje pukotina i rupica odgovarajućim kitom; ličenje alkidnom bojom u 2 premaza; ličenje alkidnom lak bojom.</t>
  </si>
  <si>
    <t>Svi vijci i spojna sredstva moraju obvezno biti od nehrđajućeg materijala, izvedeno u antikorozivnoj izvedbi.</t>
  </si>
  <si>
    <t>Bušenje rupa veće duljine ili bitno većeg promjera, mora se izvoditi krunskim bušilicama koje se ne hlade vodom.</t>
  </si>
  <si>
    <t xml:space="preserve">Preko morta se postavljaju trake u epoksidnom ljepilu. Ukoliko je predviđeno nanošenje žbuke preko trake u završni sloj ljepila dodaje se kvarcni pijesak radi boljeg prijanjanja žbuke. </t>
  </si>
  <si>
    <t>Odabir načina montaže traka (u 'morko' ili 'suho') prepušta se izvođaču, uz poštivanje preporuka proizvođača vezanih uz gramažu trake. Pomoćni materijali koji se koriste (reparaturni mortovi, epoksidna ljepila i sl.) dio su sustava koji propisuje proizvođač odabrane vrste traka, te se kod postavljanja traka treba pridržavati uputstava proizvođača.</t>
  </si>
  <si>
    <t>b) najam ili amortizacija strojeva, alata i inventara</t>
  </si>
  <si>
    <t>c) transport vanjski i na gradilištu</t>
  </si>
  <si>
    <t>d) ugradnju i testiranje</t>
  </si>
  <si>
    <t>e) preuzimanje od strane nadzora</t>
  </si>
  <si>
    <t xml:space="preserve">f) pribavljanje važečih atesta i uvjerenja </t>
  </si>
  <si>
    <t>g) izrada uputa za izvedbu radova, uputa za način upotrebe ugrađene opreme i strojeva kao i građevine u cjelini</t>
  </si>
  <si>
    <t>d) troškove zauzimanja javno prometnih površina</t>
  </si>
  <si>
    <t xml:space="preserve"> R E K A P I T U L A C I J A </t>
  </si>
  <si>
    <t>Bušenja zidova s promjerima rupa do 25 mm, za rupe duljine do ~120 cm, izvode se s bušilicama male udarne snage (reda veličine 5 J).</t>
  </si>
  <si>
    <t>A   GRAĐEVINSKO-OBRTNIČKI RADOVI</t>
  </si>
  <si>
    <t>A 3.</t>
  </si>
  <si>
    <t>A 4.</t>
  </si>
  <si>
    <t>A 5.</t>
  </si>
  <si>
    <t>A 9.</t>
  </si>
  <si>
    <t>A 10.</t>
  </si>
  <si>
    <t>A 5. TESARSKI RADOVI I FASADNA SKELA</t>
  </si>
  <si>
    <t>A 6. ZIDARSKI RADOVI</t>
  </si>
  <si>
    <t>CFRP su polimeri ojačani karbonskim vlaknima. Na lokacijama definiranim u izvedbenom projektu ugrađuju se CFRP trake, definirane 'gramažom' (g/m2) i širinom, a obračunate po m1 traka.</t>
  </si>
  <si>
    <t>HRN EN 1172 ili jednakovrijedno - Bakar i legure bakra - limovi i trake za primjenu u građevinarstvu ili jednakovrijedno,</t>
  </si>
  <si>
    <t>Svi ostali materijali koji nisu obuhvaćeni normama moraju imati certifikate od za to ovlaštenih institucija. Opšave, konzole - nosače opšava, žljebova i cijevi izvesti iz bakrenih profila. Svi vijci i spojna sredstva moraju obvezno biti od nerđajućeg materijala, izvedeno u antikorozivnoj izvedbi.</t>
  </si>
  <si>
    <t>Sva učvršćenja i povezivanja moraju se izvesti tako da konstrukcija bude sigurna od oluja i da pojedini dijelovi mogu nesmetano raditi uslijed promjene temperature. Mekani limovi spajaju se utorenjem ili lemljenjem, a srednje tvrdi i tvrdi utorenjem ili zakivanjem i lemljenjem. Širina lemljenih šavova mora biti najmanje 15 mm.</t>
  </si>
  <si>
    <t>Injekcione smjese kod sidrenja čeličnih ojačanja trebaju biti bubreće smjese na bazi cementa, namjenjene za sidrenje (u zid/beton). Čvrstoća na prijanjanje (za površinu zida) treba biti minimalno 1,2 MPa, a konačna promjena volumena nakon 28 dana manja od 0,3 %.</t>
  </si>
  <si>
    <t>HRN EN 1652  ili jednakovrijedno - Bakar i legure od bakra - ploče, limovi, trake i rondele opće namjene ili jednakovrijedno.</t>
  </si>
  <si>
    <t>Trake se ugrađuju na površinu zida/svoda s koje je prethodno uklonjena žbuka, prema tehnologiji koju definira proizvođač sustava za ojačanje. Svi dijelovi sustava moraju biti od istog proizvođača.</t>
  </si>
  <si>
    <t>- brojeve atesta materijala (osnovnog i spojnog) iz kojeg je  svaka pojedina pozicija izrađena,</t>
  </si>
  <si>
    <t xml:space="preserve"> - premazi moraju biti predviđeni za rad kistom te špricom.</t>
  </si>
  <si>
    <t>a) građevinski el. priključak (jednofazni, trofazni)</t>
  </si>
  <si>
    <t>b) građevinski priključak za vodu</t>
  </si>
  <si>
    <t>c) građevinski priključak na kanalizaciju</t>
  </si>
  <si>
    <t>Budući da se radovi izvode prema projektnoj dokumentaciji kao obnova dijela nosive konstrukcije na nepokretnom kulturnom dobru, izvoditelj radova mora već kod izrade Plana uređenja gradilišta voditi računa o načinu izvedbe i prilagoditi organizaciju rada postojećem stanju i sve obuhvatiti vremenskim planom izvedbe radova.</t>
  </si>
  <si>
    <t xml:space="preserve">Tehnička svojstva armature moraju ispunjavati opće i posebne zahtijeve bitne za krajnju namjenu i ovisno o vrsti čelika moraju biti specificirane prema normama nizova </t>
  </si>
  <si>
    <t>Jedinična cijena armiračkih radova uključuje sljedeće:</t>
  </si>
  <si>
    <t>Oplate izvesti prema opisu u troškovniku, planu oplate i detaljima, prema te u skladu s važećim standardima za izvedbu i materijale.</t>
  </si>
  <si>
    <t>U pojedinoj stavci iskazane su potrebne količine traka prema težini u gramima (gramaži) i širini te obračunate prema dužini traka). Osim navedene težine u gramima i širina dozvoljeno je nuditi druge težine, ukoliko je zadovoljena količina vlakana 'fibre content', uzimajući u obzir da je proračunska debljina suhe tkanine za trake od 300 g -  0,15, a za trake od 500 g - 0,25. Eventualne veće utroške pomoćnih materijala (priprema površine, ljepljenje i sl.) kod ovih zamjena obavezno uzeti u obzir kod formiranja cijene. Dozvoljena je ugradnja isključivo traka širine minimalno 70% predviđene širine.</t>
  </si>
  <si>
    <t>Dobava, rezanje, savijanje, slaganje, vezanje i montaža rebraste i mrežaste armature srednje složenosti. Obračun po kg kompletno dobavljene i prema armaturnim nacrtima postavljene armature. Točna količina utvrdit će se po izradi armaturnih nacrta. Rebraste šipke i mreže za stupove B500B, a rebraste mreže stropnih ploča B500A.</t>
  </si>
  <si>
    <t>m'</t>
  </si>
  <si>
    <t>kpl</t>
  </si>
  <si>
    <t>KONZERAVATORSKO-RESTAURATORSKI RADOVI:</t>
  </si>
  <si>
    <t xml:space="preserve">KONZERVATORSKO-RESTAURATORSKI RADOVI </t>
  </si>
  <si>
    <t>A 7. OJAČANJA NOSIVE KONSTRUKCIJE</t>
  </si>
  <si>
    <t xml:space="preserve">UKUPNO - GRAĐEVINSKO-OBRTNIČKI </t>
  </si>
  <si>
    <t xml:space="preserve">Postavljanje i uklanjanje privremene montažne ograde oko gradilišta visine 2.0 m, sve prema tehnologiji izvoditelja radova i lokalnim prilikama. Površina mora biti prilagođena opremi i tehnologiji izvoditelja radova. </t>
  </si>
  <si>
    <t xml:space="preserve">Dobava, postava, skidanje, otpremanje te amortizacija cijevne fasadne skele od bešavnih cijevi. Skelu izvesti uz primjenu mjera zaštite na radu, sa svim elementima prema pravilniku zaštite na radu. U jediničnu cijenu uključiti i zaštitni zastor od jutenih ili plastičnih traka, koje se postavljaju s vanjske strane skele, po cijeloj površini. </t>
  </si>
  <si>
    <t xml:space="preserve">Skelu je potrebno osigurati od prevrtanja sidrenjem u objekt, a od udara groma uzemljenjem. Potrebno je izvesti pomoćne željezne ili drvene ljestve-penjalice, u svrhu vertikalne komunikacije po skeli. Prije izvedbe skele izvođač je dužan izraditi projekt skele i njegovu cijenu uključiti u cijenu stavke. Znakove upozorenja uključiti u cijenu. </t>
  </si>
  <si>
    <t>Stavka uključuje sve vertikalne i horizontalne transporte, utovar i odvoz na odlagalište (deponij) trenutnog otpadnog materijala, uključivo sve takse.</t>
  </si>
  <si>
    <r>
      <t>m</t>
    </r>
    <r>
      <rPr>
        <vertAlign val="superscript"/>
        <sz val="11"/>
        <rFont val="Calibri"/>
        <family val="2"/>
      </rPr>
      <t>3</t>
    </r>
  </si>
  <si>
    <t xml:space="preserve">Demontaža postojeće drvene konstrukcije stubišta za vertikalnu komunikaciju unutar zvonika i postavljanje radne skele. </t>
  </si>
  <si>
    <t>Dobava i ugradba betona za betoniranje AB ploče debljine 12 cm unutar zvonika, klase C25/30, zrno do 16 mm u potrebnoj oplati. Armirati prema statičkom proračunu i planu savijanja armature. U cijenu su uključeni svi distanceri i držači armature. Sve prema pravilima struke. Ploču armirati mrežom Q-503. Kompletan rad, transport betona, materijal. Obračun betona po m3 i oplate po m2. Armatura iskazana u posebnoj stavci.</t>
  </si>
  <si>
    <t>Injektiranje većih pukotina u zidovima.</t>
  </si>
  <si>
    <t>Stavka uključuje čišćenje pukotina od starog raspucalog morta, ispuhivanje, vlaženje i injektiranje većih pukotina u zidovima.</t>
  </si>
  <si>
    <t>Smjesa za injektiranje spravlja se od bijelog cementa, prirodnog hidratiziranog vapna i agregata veličine zrna od 0 - 2 mm. Omjer smjese neka je 1 : 3 : 4. Dozvoljeno je korištenje industrijskog proizvoda na bazi vapna. Prije injektiranja treba na licu zida zatvoriti pukotinu radi sprječavanja izbijanja injekcione smjese.</t>
  </si>
  <si>
    <t>Obračun po m' pukotine .</t>
  </si>
  <si>
    <t>UKUPNO - TESARSKI RADOVI:</t>
  </si>
  <si>
    <t>Svi tesarski radovi moraju se izvoditi u skladu s Tehničkim propisom za građevinske konstrukcije i pripadajućim normama, te prema svim pravilima struke.</t>
  </si>
  <si>
    <t>Prije narudžbe drvene građe, stvarno potrebne duljine provjeriti na licu mjesta.</t>
  </si>
  <si>
    <t>Drvena građa u dodiru sa zidom štiti se bitumeniziranim kartonom ('ter papirom') ili premazom koji jamči zaštitu od vlage.</t>
  </si>
  <si>
    <t>Drvena građa se prije ugradnje premazuje antiinsekticidnim i antifungicidnim premazima.</t>
  </si>
  <si>
    <t>Sva drvena građa je drvo četinara II klase - C24, s najviše 22% tehničke vlage.</t>
  </si>
  <si>
    <t>Prije nabave drvene građe sve mjere provjeriti u naravi.</t>
  </si>
  <si>
    <r>
      <t>Obračun po m</t>
    </r>
    <r>
      <rPr>
        <vertAlign val="superscript"/>
        <sz val="9"/>
        <rFont val="Calibri"/>
        <family val="2"/>
        <charset val="238"/>
      </rPr>
      <t>3</t>
    </r>
    <r>
      <rPr>
        <sz val="9"/>
        <rFont val="Calibri"/>
        <family val="2"/>
        <charset val="238"/>
      </rPr>
      <t xml:space="preserve"> drvene građe.</t>
    </r>
  </si>
  <si>
    <t>Novo stubište zvonika.</t>
  </si>
  <si>
    <t>nabava drvene građe</t>
  </si>
  <si>
    <t>Stavka uključuje razgradnju postojeće konstrukcije stubišta te dobavu, zaštitu i ugradnju nove drvene građe, uključujući sve potrebne spojeve.</t>
  </si>
  <si>
    <t>TESARSKI RADOVI</t>
  </si>
  <si>
    <t>Obračun po m' ograde.</t>
  </si>
  <si>
    <t xml:space="preserve">Postavljanje i uklanjanje natpisne ploče s oznakom gradilišta te EU projekta, sve prema tehnologiji izvoditelja radova i lokalnim prilikama. Ploča mora biti primjerene veličine da su na njoj sadržani svi propisani podaci i da su isti vidljivi, uključivo i elemente vidljivosti EU projekta. </t>
  </si>
  <si>
    <t>Obračun po kom ploče.</t>
  </si>
  <si>
    <t>Izvedba, postava i uklanjanje privremenih montažnih objekata (kontejnera) prema projektu organizacije gradilišta i to za:</t>
  </si>
  <si>
    <t>a) potrebe tehničkog osoblja gradilišta</t>
  </si>
  <si>
    <t>b) nadzornog inženjera i potrebe naručitelja</t>
  </si>
  <si>
    <t>c) garderobe radnika sa sanitarnim čvorom</t>
  </si>
  <si>
    <r>
      <t>Obračun po m</t>
    </r>
    <r>
      <rPr>
        <vertAlign val="superscript"/>
        <sz val="9"/>
        <rFont val="Calibri"/>
        <family val="2"/>
      </rPr>
      <t>2</t>
    </r>
    <r>
      <rPr>
        <sz val="9"/>
        <rFont val="Calibri"/>
        <family val="2"/>
      </rPr>
      <t xml:space="preserve"> ortogonalne projekcije površine postavljene skele.</t>
    </r>
  </si>
  <si>
    <t>Prostorna skela u unutrašnjosti crkve.</t>
  </si>
  <si>
    <t xml:space="preserve">Svi elementi skele se izvode od čeličnih cijevi promjera 48,3 mm, sa tipskim spojnim elementima. </t>
  </si>
  <si>
    <t>Obračun po m3 volumena prostorne skele za postavu i demontažu, i m2 podnica za radne platforme.</t>
  </si>
  <si>
    <t>prostorna skela</t>
  </si>
  <si>
    <t>podnice za radne platforme</t>
  </si>
  <si>
    <r>
      <t>m</t>
    </r>
    <r>
      <rPr>
        <vertAlign val="superscript"/>
        <sz val="9"/>
        <rFont val="Calibri"/>
        <family val="2"/>
      </rPr>
      <t>3</t>
    </r>
  </si>
  <si>
    <r>
      <t>m</t>
    </r>
    <r>
      <rPr>
        <vertAlign val="superscript"/>
        <sz val="9"/>
        <rFont val="Calibri"/>
        <family val="2"/>
      </rPr>
      <t>2</t>
    </r>
  </si>
  <si>
    <t xml:space="preserve">Dobava, postava, skidanje, otpremanje te amortizacija prostorne cijevne skele unutar zvonika koja će se koristiti za radove. Uključuje izvedbu svih elemenata cijevne skele za izvođenje radova, sve propisane zaštitne elemente, povezivanja, sidrenja i oslanjanja uz osiguranu sigurnu vertikalnu komunikaciju. </t>
  </si>
  <si>
    <t>Završno čišćenje.</t>
  </si>
  <si>
    <t>Stavka uključuje čišćenje cijelog gradilišta nakon završetka radova i demontaže i odvoza svih skela i otpadnog materijala na odlagalište.</t>
  </si>
  <si>
    <t>Obračun po kompletu.</t>
  </si>
  <si>
    <t>Odvoz šute na odlagalište.</t>
  </si>
  <si>
    <t xml:space="preserve">U stavku uključiti sve kuke, obujmice i pričvrsni materijal. </t>
  </si>
  <si>
    <t>Injektiranje većih pukotina u svodovima/pojasnim lukovima.</t>
  </si>
  <si>
    <t>Svodovi i pojasni lukovi od opeke.</t>
  </si>
  <si>
    <t>Stavka uključuje čišćenje pukotina od starog raspucalog morta, ispuhivanje, vlaženje i injektiranje većih pukotina.</t>
  </si>
  <si>
    <t>Obračun po m2 razvijene površine.</t>
  </si>
  <si>
    <t xml:space="preserve">Žbukanje pročelja izvesti tvornički priređenom žbukom za žbukanje koja je pogodna za sanacijske i restauratorske radove. Žbuka se izvodi u dva sloja sa prethodnim špricom, završni sloj glatka žbuka. Donji sloj je žbuka spravljena iz pijeska 0-4 mm, debljine sloja 2 cm. Nabacuje se direktno na prethodno dobro očišćeni zid sa reškama očišćenim do dubine od 2 cm. Završni sloj je glatka žbuka na bazi prirodnog hidrauličnog vapna i prirodnog pijeska i nanosi se na prvi sloj žbuke mokro na mokro.  Žbuka mora pratiti ravninu zida i mora biti svugdje podjednake debljine.  Nanesenu žbuku treba obavezno vlažiti da ne popuca. Strukturu žbuke potrebno je uskladiti sa projektantom i nadležnim konzervatorom nakon prethodno izvedenih probnih uzoraka. U stavku je uračunata dobava materijala, izrada probnih uzoraka, spravljanje i nanošenje morta prema uputama proizvođača te sav potreban alat i pribor. </t>
  </si>
  <si>
    <t xml:space="preserve">Nakon pripremnih radova, na očišćenu, otprašenu i navlaženu površinu zida nanijeti rijetki vapneni špric, a nakon toga osnovni sloj grube žbuke debljine oko 1,5cm (odnosno mjestimice i deblje zbog vrste zida) te završni sloj. </t>
  </si>
  <si>
    <r>
      <t>Obračun po m</t>
    </r>
    <r>
      <rPr>
        <vertAlign val="superscript"/>
        <sz val="9"/>
        <rFont val="Calibri"/>
        <family val="2"/>
      </rPr>
      <t>2</t>
    </r>
    <r>
      <rPr>
        <sz val="9"/>
        <rFont val="Calibri"/>
        <family val="2"/>
      </rPr>
      <t xml:space="preserve"> vertikalne projekcije izvedene žbuke, bez drugh dodataka.</t>
    </r>
  </si>
  <si>
    <t>Žbuka se nanosi u dva sloja, s tim da se ukupna debljina mora prilagoditi debljini postojeće okolne žbuke.</t>
  </si>
  <si>
    <t>U cijenu je uključen sav potreban rad i materijal.</t>
  </si>
  <si>
    <t>Obračun po m2 površine.</t>
  </si>
  <si>
    <t>Grede 12/16cm
     L=1,0m; kom=2
     L=1,5m; kom=4</t>
  </si>
  <si>
    <t>Grede 16/16cm
     L=4,0m; kom=4</t>
  </si>
  <si>
    <t>Gazišta 2,5/28cm
     L=0,7m; kom=35</t>
  </si>
  <si>
    <t>Ograda 2,4/5cm
     L=1,0m; kom=9
     L=2,0m; kom=1
     L=4,0m; kom=2</t>
  </si>
  <si>
    <t>Tetiva  4/25cm
     L=2,5m; kom=2
     L=2,0m; kom=1
     L=4,0m; kom=2</t>
  </si>
  <si>
    <t>Zaštita elemenata (primjerice kameni pod ispod skele) tijekom izvođenja radova OSB pločama na geotekstilu, te uklanjanje zaštite nakon radova. Stavka uključuje postavljanje geotekstila gramature min 300 grama/m2 i na njih OSB ploče debljine min 18 mm direktno na elemente koji se štite. Zaštita drvenog inventara tvrdom PVC folijom. Stavka uključuje i demontažu postavljene zaštite po završetku izvođenja radova.
Sve spojna sredstva uključena u cijenu.
Obračun po m2.</t>
  </si>
  <si>
    <t>a) tvrda PVC folija</t>
  </si>
  <si>
    <t>b) OSB ploče d=22 mm</t>
  </si>
  <si>
    <t>c) geotekstil</t>
  </si>
  <si>
    <r>
      <t>Obračun po m</t>
    </r>
    <r>
      <rPr>
        <vertAlign val="superscript"/>
        <sz val="9"/>
        <rFont val="Calibri"/>
        <family val="2"/>
      </rPr>
      <t>3</t>
    </r>
    <r>
      <rPr>
        <sz val="9"/>
        <rFont val="Calibri"/>
        <family val="2"/>
      </rPr>
      <t xml:space="preserve"> šute.</t>
    </r>
  </si>
  <si>
    <t>Statičko ojačanje zidova zvonika izvedbom kosih AB serklaža. Kose serklaže uz istočni zabatni zid zvonika poprečnog presjeka 30/30 cm uzdužno armirati uzdužnim šipkama 4Ø16mm i vilicama Ø10mm/10cm, kose serkaže na zapadnom zabatnom zidu zvonika poprečnog presjeka 50/30 cm uzdužno armirati uzdužnim šipkama 6Ø16mm i vilicama Ø10mm/10cm. Dobava i ugradba betona za betoniranje armiranobetonskih serklaža, klase C25/30, zrno 16 mm u potrebnoj oplati. Armirati prema statičkom proračunu i planu savijanja armature. U cijenu su uključeni svi distanceri i držači armature. Sve prema pravilima struke. Kompletan rad, transport betona, materijal. Obračun betona po m3 i oplate po m2. Armatura iskazana u posebnoj stavci.</t>
  </si>
  <si>
    <r>
      <t xml:space="preserve">Dobava i ugradba betona za betoniranje horizontalnih serklaža duž vrha uzdužnih zidova lađe crkve u dužini od </t>
    </r>
    <r>
      <rPr>
        <sz val="9"/>
        <rFont val="Calibri"/>
        <family val="2"/>
      </rPr>
      <t>~15</t>
    </r>
    <r>
      <rPr>
        <sz val="9"/>
        <rFont val="Calibri"/>
        <family val="2"/>
        <scheme val="minor"/>
      </rPr>
      <t>m, poprečnog presjeka 30/30cm,  klase C25/30, zrno 16 mm u potrebnoj oplati. Armirati prema statičkom proračunu i planu savijanja armature. Serklaže uzdužno armirati s 4Ø16 mm, uz vilice Ø10mm/10cm. U cijenu su uključeni svi distanceri i držači armature. Sve prema pravilima struke. Kompletan rad, transport betona, materijal. Obračun betona po m3 i oplate po m2. Armatura iskazana u posebnoj stavci.</t>
    </r>
  </si>
  <si>
    <r>
      <t xml:space="preserve">Dobava i ugradba betona za betoniranje horizontalnih serklaža duž vrha uzdužnih zidova uz zvonik u dužini od </t>
    </r>
    <r>
      <rPr>
        <sz val="9"/>
        <rFont val="Calibri"/>
        <family val="2"/>
      </rPr>
      <t>~4,2</t>
    </r>
    <r>
      <rPr>
        <sz val="9"/>
        <rFont val="Calibri"/>
        <family val="2"/>
        <scheme val="minor"/>
      </rPr>
      <t>m, poprečnog presjeka 60/30cm,  klase C25/30, zrno 16 mm u potrebnoj oplati. Armirati prema statičkom proračunu i planu savijanja armature. Serklaže uzdužno armirati s 8Ø16 mm, uz vilice Ø10mm/10cm. U cijenu su uključeni svi distanceri i držači armature. Sve prema pravilima struke. Kompletan rad, transport betona, materijal. Obračun betona po m3 i oplate po m2. Armatura iskazana u posebnoj stavci.</t>
    </r>
  </si>
  <si>
    <t>Statičko ojačanje lukova unutar zvonika izvedbom AB okvira (1), dimenzija 100/30cm. Dobava i ugradba betona za betoniranje armiranobetonskih okvira, klase C25/30, zrno 16 mm u potrebnoj oplati. Armirati prema statičkom proračunu i planu savijanja armature. AB okvire uzdužno armirati s 14Ø16mm i 2Ø12mm, uz vilice Ø10mm/10cm. U cijenu su uključeni svi distanceri i držači armature. Sve prema pravilima struke. Kompletan rad, transport betona, materijal. Obračun betona po m3 i oplate po m2. Armatura iskazana u posebnoj stavci.</t>
  </si>
  <si>
    <t>Statičko ojačanje lukova unutar zvonika izvedbom AB okvira (2), dimenzija 100/30cm. Dobava i ugradba betona za betoniranje armiranobetonskih okvira, klase C25/30, zrno 16 mm u potrebnoj oplati. Armirati prema statičkom proračunu i planu savijanja armature. AB okvire uzdužno armirati s 14Ø16mm i 2Ø12mm, uz vilice Ø10mm/10cm. U cijenu su uključeni svi distanceri i držači armature. Sve prema pravilima struke. Kompletan rad, transport betona, materijal. Obračun betona po m3 i oplate po m2. Armatura iskazana u posebnoj stavci.</t>
  </si>
  <si>
    <t>Zidovi su debljine cca 85cm.</t>
  </si>
  <si>
    <t>Visulje pojačati ugradnjom čeličnih kutnika L presjeka dimenzija #170/170/10mm s vijcima (navojnim šipkama M12). 
U stavku uključiti i ugradnju po potrebi, odgovarajućih drvenih kladica zbog različitih debljina elemenata.</t>
  </si>
  <si>
    <t>Duljine limova 
L=1,83 m, kom=4
L=1,0 m, kom=4</t>
  </si>
  <si>
    <t>Sve čelične elemente zaštititi antikorozivnim premazom.</t>
  </si>
  <si>
    <t>Prije ugradnje detaljno pregledati i odrediti lokacije ugradnje ojačanja s nadzornim inženjerom.</t>
  </si>
  <si>
    <t>čelični limovi S-235, debljine 6mm</t>
  </si>
  <si>
    <t>vijci M12 duljine 200mm</t>
  </si>
  <si>
    <t>Lokalno pojačanje visulja krovne konstrukcije. Uključuje dobavu i ugradnju novih  čeličnih elemenata i njihovo povezivanje s postojećim gredama. Čelik kvalitete S235.</t>
  </si>
  <si>
    <t xml:space="preserve">Lokalno pojačanje oštećenih spojeva elemenata krovne konstrukcije. Uključuje dobavu i ugradnju novih  čeličnih elemenata i njihovo povezivanje s postojećim gredama. Čelik kvalitete S235. </t>
  </si>
  <si>
    <t>Povezati mjesta na kojima je došlo do odvajanja mijene i kusca vjenčanice (detalj 1). Ugraditi obostrane čelične obujmice debljine dimenzija #4x100x1100mm s vijcima (navojnim šipkama M12).
U stavku uključiti i ugradnju po potrebi, odgovarajućih drvenih kladica zbog različitih debljina elemenata.</t>
  </si>
  <si>
    <t>čelični limovi S-235, debljine 4mm</t>
  </si>
  <si>
    <t>vijci M12 duljine 300mm</t>
  </si>
  <si>
    <t>Ukrižana čelična sidra preko pukotina na zidovima lađe.</t>
  </si>
  <si>
    <t xml:space="preserve">Nakon injektiranja pukotina u zidu, potrebno je ugraditi pasivna ukrižana štapna sidra. Štapna sidra su rebrasta armatura B500B promjera Ø16 mm, a polažu se u prethodno izbušene rupe Ø25 mm. </t>
  </si>
  <si>
    <r>
      <t xml:space="preserve">Štapna sidra ugrađuju se pod kutem od 45° </t>
    </r>
    <r>
      <rPr>
        <sz val="9"/>
        <rFont val="Calibri"/>
        <family val="2"/>
      </rPr>
      <t>prema ravnini dodirne plohe. Položaj sidra mora biti u sredini rupe što se osigurava distancerima. Sidra su duljine 2x1,10 cm.</t>
    </r>
  </si>
  <si>
    <t xml:space="preserve">a) štapna sidra </t>
  </si>
  <si>
    <t>b) bušenje (do 100 cm) s injektiranjem rupa</t>
  </si>
  <si>
    <t>Ukrižana čelična sidra preko pukotina na svodovima.</t>
  </si>
  <si>
    <t xml:space="preserve">Nakon injektiranja pukotina u zidu, potrebno je ugraditi pasivna ukrižana štapna sidra. Štapna sidra su rebrasta armatura B500B promjera Ø10 mm, a polažu se u prethodno izbušene rupe Ø20mm. </t>
  </si>
  <si>
    <t>ČELIČNE KONSTRUKCIJE</t>
  </si>
  <si>
    <t>Izvedba radova prema tehnologiji koju će propisati projektant konstrukcije.</t>
  </si>
  <si>
    <t>Materijal kvalitete S235. Kategorija korozivnosti C1.</t>
  </si>
  <si>
    <t>Izvođač je dužan izraditi radioničku dokumentaciju te istu dostaviti na ovjeru projektantu.</t>
  </si>
  <si>
    <t>Stavka obuhvaća:</t>
  </si>
  <si>
    <t xml:space="preserve"> - sav potreban spojni materijal (onaj koji se koristi pri montaži mora biti razvrstan po klasama, tipovima i dimenzijama, te upakiran u sanduke s vidljivim oznakama);</t>
  </si>
  <si>
    <t xml:space="preserve"> - utovar u vozila, transport do gradilišta, istovar i sortiranje konstrukcije na mjesto u dogovoru s investitorom ili nadzornim inženjerom;</t>
  </si>
  <si>
    <t xml:space="preserve"> - montaža konstrukcije (izvoditelj montažnih radova obavezan je projektantu dostaviti na ovjeru projekt montaže);</t>
  </si>
  <si>
    <t xml:space="preserve"> - antikorozivnu zaštitu čelične konstrukcije.</t>
  </si>
  <si>
    <t>U cijeni komplet navedeno.</t>
  </si>
  <si>
    <t>Konstrukciju  treba u svemu izvesti prema statičkom proračunu, tehničkom opisu i radioničkim nacrtima te montirati prema nacrtima montaže.</t>
  </si>
  <si>
    <t>Uključivo izradu i montažu konstrukcije, potrebne skele i dizalice za montažu, sva spojna sredstva, sidreni i ležajni detalji, profili i limovi. Konstrukcija, detalji i spojna sredstva po statičkom proračunu.</t>
  </si>
  <si>
    <t>Po kg montirane konstrukcije.</t>
  </si>
  <si>
    <t>U svemu prema geometriji izmjerenoj na licu mjesta i zahtjevima iz projekta konstrukcije.</t>
  </si>
  <si>
    <t>Dobava materijala, radionička izrada, antikorozivna zaštita i montaža čeličnih profila konstrukcije krova. Izvedba u kvaliteti EXC3.</t>
  </si>
  <si>
    <t>UKUPNO -ČELIČNE KONSTRUKCIJE:</t>
  </si>
  <si>
    <t>Nova krovna konstrukcija</t>
  </si>
  <si>
    <t>Čelik za spojeve kvalitete S235, odgovarajuće antikorozivno zaštićen. Prema HRN EN ISO 12944-2 definirana klasa korozivnosti je C2. Debljina zaštite definirati u skladu s navedenom klasom za ponuđeni proizvod.</t>
  </si>
  <si>
    <t>Prije naručivanja građe točne mjere građe provjeriti na licu mjesta.</t>
  </si>
  <si>
    <t>Rogovi kvalitete C24.</t>
  </si>
  <si>
    <t xml:space="preserve"> - drveni rogovi 14/16 cm, l=500 cm, kom. 8</t>
  </si>
  <si>
    <r>
      <t xml:space="preserve">Stavka uključuje dobavu, zaštitu i ugradnju drvene građe rogova, uključujući sve potrebne spojeve. Krovište nagiba </t>
    </r>
    <r>
      <rPr>
        <sz val="9"/>
        <rFont val="Calibri"/>
        <family val="2"/>
      </rPr>
      <t>~</t>
    </r>
    <r>
      <rPr>
        <sz val="9"/>
        <rFont val="Calibri"/>
        <family val="2"/>
        <scheme val="minor"/>
      </rPr>
      <t>40°.</t>
    </r>
  </si>
  <si>
    <t>Po završetku radova na ojačanju zvonika, predviđena je ugradnja nove krovne konstrukcije uz zvonik, koja se sastoji od drvenih rogova dimenzija 14/16 cm i čeličnih podrožnica. Čelične podrožnice su obrađene u zasebnoj stavci.</t>
  </si>
  <si>
    <r>
      <t xml:space="preserve">Štapna sidra ugrađuju se pod kutem od 45° </t>
    </r>
    <r>
      <rPr>
        <sz val="9"/>
        <rFont val="Calibri"/>
        <family val="2"/>
      </rPr>
      <t>prema ravnini dodirne plohe. Položaj sidra mora biti u sredini rupe što se osigurava distancerima. Sidra su duljine 2x0,65cm i 2x0,2cm.</t>
    </r>
  </si>
  <si>
    <t>Dobava, ugradnja i sidrenje mreža od karbonskih vlakana na vanjskom licu zidova crkve.</t>
  </si>
  <si>
    <t>Mreže sidriti u zidove po cijeloj površini karbonskom užadi promjera 10mm (ugraditi po jedno na m2). Ukupna duljina sidrenog užeta je 50cm, od čega je 25cm kruti dio koji se postavlja u zid i 25 cm dio koji se raspliće preko mreže.  Kruti dio užeta postavlja se u prethodno izbušene rupe promjera 14mm. Međusobni razmak sidara je 50cm.</t>
  </si>
  <si>
    <t>Svi dijelovi sustava ojačanja (mreža, uže, mort, epoksidno ljepilo, sidrena smjesa) moraju biti od jednog proizvođača.</t>
  </si>
  <si>
    <t>Obračun po m2.</t>
  </si>
  <si>
    <t>Stavka uključuje sve vertikalne i horizontalne transporte, te utovar i odvoz otpadnog materijala na odlagalište.</t>
  </si>
  <si>
    <t>Demontaža dijela postojeće drvene krovne konstrukcije.</t>
  </si>
  <si>
    <t xml:space="preserve">Postojeća drvena krovna konstrukcija se djelomično uklanja i mijenja novom konstrukcijom. U zoni uz zvonik vrši se raskrivanje krova radi izvedbe novih armiranobetonskih serklaža. Također se uklanja dio krovne konstrukcije u rasponu od zvonika do pojasnice smještene u sredini lađe crkve (mjesto na kojem se predviđa nova krovna konstrukcija). </t>
  </si>
  <si>
    <r>
      <t>Obračun po m</t>
    </r>
    <r>
      <rPr>
        <vertAlign val="superscript"/>
        <sz val="9"/>
        <rFont val="Calibri"/>
        <family val="2"/>
      </rPr>
      <t>2</t>
    </r>
    <r>
      <rPr>
        <sz val="9"/>
        <rFont val="Calibri"/>
        <family val="2"/>
      </rPr>
      <t xml:space="preserve"> kose krovne plohe.</t>
    </r>
  </si>
  <si>
    <r>
      <t>Ukupno postojeće drvene građe koja se demontira 1,5m</t>
    </r>
    <r>
      <rPr>
        <vertAlign val="superscript"/>
        <sz val="9"/>
        <rFont val="Calibri"/>
        <family val="2"/>
      </rPr>
      <t>3</t>
    </r>
    <r>
      <rPr>
        <sz val="9"/>
        <rFont val="Calibri"/>
        <family val="2"/>
      </rPr>
      <t>. Potrebo je dobaviti 1,5m</t>
    </r>
    <r>
      <rPr>
        <vertAlign val="superscript"/>
        <sz val="9"/>
        <rFont val="Calibri"/>
        <family val="2"/>
      </rPr>
      <t>3</t>
    </r>
    <r>
      <rPr>
        <sz val="9"/>
        <rFont val="Calibri"/>
        <family val="2"/>
      </rPr>
      <t xml:space="preserve"> nove građe.</t>
    </r>
  </si>
  <si>
    <r>
      <t>Podnica d=5cm; P=7m</t>
    </r>
    <r>
      <rPr>
        <vertAlign val="superscript"/>
        <sz val="9"/>
        <rFont val="Calibri"/>
        <family val="2"/>
        <scheme val="minor"/>
      </rPr>
      <t>2</t>
    </r>
  </si>
  <si>
    <r>
      <t>Obračun po m</t>
    </r>
    <r>
      <rPr>
        <vertAlign val="superscript"/>
        <sz val="9"/>
        <rFont val="Calibri"/>
        <family val="2"/>
      </rPr>
      <t>3</t>
    </r>
    <r>
      <rPr>
        <sz val="9"/>
        <rFont val="Calibri"/>
        <family val="2"/>
      </rPr>
      <t xml:space="preserve"> drvene građe.</t>
    </r>
  </si>
  <si>
    <t>A 3.1.</t>
  </si>
  <si>
    <t>A 3.2.</t>
  </si>
  <si>
    <t>A 3.3.</t>
  </si>
  <si>
    <t>A 3.4.</t>
  </si>
  <si>
    <t>A 3.5.</t>
  </si>
  <si>
    <t>A 3.6.</t>
  </si>
  <si>
    <t>A 3.7.</t>
  </si>
  <si>
    <t>A 3.8.</t>
  </si>
  <si>
    <t>Bušenje i injektiranje rupa za razna sidrenja armature u zidove, promjer rupe do Ø 25mm, duljina do 100cm, injektiranje injekcionim smjesama na bazi cementa namjenjenim sidrenju u zidove, uz osiguranje središnjeg položaja sidra u zidu distancerima.</t>
  </si>
  <si>
    <t>Radna i zaštitna skela na vanjskim pročeljima crkve.</t>
  </si>
  <si>
    <t>b) oplata, oplata zakrivljenog luka</t>
  </si>
  <si>
    <t>Uklanjanje prljavštine s površine zidnog oslika na mjestima pukotina</t>
  </si>
  <si>
    <t>Obračun po satima.</t>
  </si>
  <si>
    <t>A 5.1.</t>
  </si>
  <si>
    <t>A 5.2.</t>
  </si>
  <si>
    <t>A 5.3.</t>
  </si>
  <si>
    <t>A 5.4.</t>
  </si>
  <si>
    <t>A 9.1.</t>
  </si>
  <si>
    <t>A 10.1.</t>
  </si>
  <si>
    <t>A 10.2.</t>
  </si>
  <si>
    <t>Konsolidacija pigmenta zidnog oslika ( špricanjem ili premazivanjem oslika preko japan papira, adekvatnim konsolidantom, 6-7 % otopina Paraloida B72 u Toluenu). Zaštita zidnog oslika japan papirom, na mjestima koja je potrebno injektirati.</t>
  </si>
  <si>
    <t>Otvaranje, obrada pukotina</t>
  </si>
  <si>
    <t>Žbukanje/ kitanje pukotina, površinskih oštećenja i lakuna, po potrebi injektiranje.</t>
  </si>
  <si>
    <t>Niveliranje, obrada i impregnacija kitanih površina</t>
  </si>
  <si>
    <t>Podlaganje kitanih površina lokalnim tonom.</t>
  </si>
  <si>
    <t>Slikarski retuš zidnog oslika na kitanim površinama.</t>
  </si>
  <si>
    <t>Fotodokumentacija zatečenog stanja, u tijeku radova i nakon konzervatorsko restauratorskih.</t>
  </si>
  <si>
    <t>A 10.3.</t>
  </si>
  <si>
    <t>A 10.4.</t>
  </si>
  <si>
    <t>A 10.5.</t>
  </si>
  <si>
    <t>A 10.6.</t>
  </si>
  <si>
    <t>A 10.7.</t>
  </si>
  <si>
    <t>A 10.8.</t>
  </si>
  <si>
    <t xml:space="preserve"> A 10.</t>
  </si>
  <si>
    <t>Postavljanje privremene zaštite na mjestu izvedbe krovne konstrukcije.</t>
  </si>
  <si>
    <r>
      <t xml:space="preserve">Zbog radova na izmjeni krovne konstrukcije potrebno je raskriti </t>
    </r>
    <r>
      <rPr>
        <sz val="9"/>
        <rFont val="Calibri"/>
        <family val="2"/>
      </rPr>
      <t>~</t>
    </r>
    <r>
      <rPr>
        <sz val="9"/>
        <rFont val="Calibri"/>
        <family val="2"/>
        <scheme val="minor"/>
      </rPr>
      <t>168m</t>
    </r>
    <r>
      <rPr>
        <vertAlign val="superscript"/>
        <sz val="9"/>
        <rFont val="Calibri"/>
        <family val="2"/>
        <scheme val="minor"/>
      </rPr>
      <t>2</t>
    </r>
    <r>
      <rPr>
        <sz val="9"/>
        <rFont val="Calibri"/>
        <family val="2"/>
        <scheme val="minor"/>
      </rPr>
      <t xml:space="preserve"> krova. Stavka uključuje izvedbu privremene zaštite potkrovlja od atmosferilija prilikom izvedbe ovih radova, te formiranje radnih platformi za pristup sa skele i unos materijala. Uključivo sav materijal, rad, montaža i demontaža. </t>
    </r>
  </si>
  <si>
    <t>Uključuje demontažu svih drvenih elemenata, spojeva i sučno, uključivo sve transporte i odvoz otpada na odlagalište.</t>
  </si>
  <si>
    <t>U cijenu stavke uključiti prijenos i odlaganje na gradilištu.</t>
  </si>
  <si>
    <t>Ponovna montaža prethodno demontiranih oluka zoni radova. Cijena uključuje i eventualne popravke ili zamijenu spojnih elemenata. Uključivo nove nosače. Obračun po m1 stvarne dužine (svi dodaci za koljena i fazonske komade u cijeni).</t>
  </si>
  <si>
    <t xml:space="preserve">Pokrivanje zbog radova raskrivenog dijela  krovišta biber crijepom te ponovna montaža prethodno uskladištenih snjegobrana. Crijep u svemu prema postojećem. Svi crijepovi čavlani ili vezani za letve ili donji crijep. Uključivo i tipska mrežica za prozračivanje prvog reda crijepa, ličena u boju po izboru projektanta. Stavka uključuje potrebne sljemenjake. Svi elementi od jednog odabranog proizvođača u svemu prema njegovim tipskim detaljima i tehnologiji. U cijenu uključena nabava, doprema i rad. </t>
  </si>
  <si>
    <t>A 3. BETONSKI I AB RADOVI</t>
  </si>
  <si>
    <t>A 4. ČELIČNE KONSTRUKCIJE</t>
  </si>
  <si>
    <t>A 8. LIMARSKI RADOVI</t>
  </si>
  <si>
    <t>A 9. POKRIVAČKI RADOVI</t>
  </si>
  <si>
    <t>Tesarski radovi</t>
  </si>
  <si>
    <t>Konzervatorsko restauratortski radovi</t>
  </si>
  <si>
    <t>INVESTITOR: Župa sv. Roka, Koprivnički Bregi
GRAĐEVINA: Crkva sv. Roka, Koprivnički Bregi</t>
  </si>
  <si>
    <r>
      <t xml:space="preserve">PROJEKT OBNOVE KONSTRUKCIJE ZGRADE
</t>
    </r>
    <r>
      <rPr>
        <b/>
        <sz val="14"/>
        <rFont val="Calibri"/>
        <family val="2"/>
        <scheme val="minor"/>
      </rPr>
      <t xml:space="preserve"> TROŠKOVNIK RADOVA II. FAZE</t>
    </r>
  </si>
  <si>
    <r>
      <t>Obračun po m</t>
    </r>
    <r>
      <rPr>
        <vertAlign val="superscript"/>
        <sz val="9"/>
        <rFont val="Calibri"/>
        <family val="2"/>
      </rPr>
      <t>2</t>
    </r>
    <r>
      <rPr>
        <sz val="9"/>
        <rFont val="Calibri"/>
        <family val="2"/>
      </rPr>
      <t xml:space="preserve"> tlocrtne projekcije izvedene žbuke, bez drugh dodataka.</t>
    </r>
  </si>
  <si>
    <t xml:space="preserve">Pažljivo obijanje žbuke.  Izvesti pažljivo kako se ne bi oštetili dijelovi konstrukcije i susjedne plohe koje se ne ruše. Uključuje čišćenje površie zida i sljubnica od nevezanog i trusnog morta, teispuhivanje. Uključivo usitnjavanje ruševina, vertikalni i horizontalni transport. </t>
  </si>
  <si>
    <t>Žbukanje dijelova svodova na kojima je žbuka morala biti uklonjena izvesti tvornički priređenom žbukom  koja je pogodna za sanacijske i restauratorske radove.</t>
  </si>
  <si>
    <t>Demontaža žlijebova. Sve elemente čuvati za ponovnu ugradnju.</t>
  </si>
  <si>
    <t>-žlijeb</t>
  </si>
  <si>
    <t>A. 4.</t>
  </si>
  <si>
    <t>Obračun po m2 stvarne razvijene površine na koji se ugrađuju mreže, bez dodataka, uključivo sidrenje.</t>
  </si>
  <si>
    <t>Stavka uključuje dobavu i ugradnju mreže od karbonskih vlakana visoke čvrstoće, te sidrenje/povezivanje mreža u zidove karbonskom užadi, uključivo sav pomoćni materijal, sve prema uputama proizvođača.</t>
  </si>
  <si>
    <r>
      <t>Težina mreže iznosi &gt; 170 g/m2</t>
    </r>
    <r>
      <rPr>
        <sz val="9"/>
        <rFont val="Calibri"/>
        <family val="2"/>
      </rPr>
      <t>, gustoća vlakana &gt; 1.8 g/m2 uz maksimalno opterećenje po jedinici širine &gt; 240 kN/m.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</si>
</sst>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7">
    <numFmt numFmtId="44" formatCode="_-&quot;£&quot;* #,##0.00_-;\-&quot;£&quot;* #,##0.00_-;_-&quot;£&quot;* &quot;-&quot;??_-;_-@_-"/>
    <numFmt numFmtId="43" formatCode="_-* #,##0.00_-;\-* #,##0.00_-;_-* &quot;-&quot;??_-;_-@_-"/>
    <numFmt numFmtId="164" formatCode="_-* #,##0.00\ &quot;kn&quot;_-;\-* #,##0.00\ &quot;kn&quot;_-;_-* &quot;-&quot;??\ &quot;kn&quot;_-;_-@_-"/>
    <numFmt numFmtId="165" formatCode="_-* #,##0.00\ _k_n_-;\-* #,##0.00\ _k_n_-;_-* &quot;-&quot;??\ _k_n_-;_-@_-"/>
    <numFmt numFmtId="166" formatCode="#,##0.00_ ;[Red]\-#,##0.00\ "/>
    <numFmt numFmtId="167" formatCode="0.00;[Red]0.00"/>
    <numFmt numFmtId="168" formatCode="&quot;DM&quot;#,##0.00;[Red]\-&quot;DM&quot;#,##0.00"/>
    <numFmt numFmtId="169" formatCode="\$#,##0_);&quot;($&quot;#,##0\)"/>
    <numFmt numFmtId="170" formatCode="_-* #,##0.00\ _€_-;\-* #,##0.00\ _€_-;_-* &quot;-&quot;??\ _€_-;_-@_-"/>
    <numFmt numFmtId="171" formatCode="#,000.00\ &quot;kn&quot;;\-0;;@"/>
    <numFmt numFmtId="172" formatCode="#,##0.00&quot;      &quot;;\-#,##0.00&quot;      &quot;;&quot; -&quot;#&quot;      &quot;;@\ "/>
    <numFmt numFmtId="173" formatCode="_(&quot;kn&quot;\ * #,##0.00_);_(&quot;kn&quot;\ * \(#,##0.00\);_(&quot;kn&quot;\ * &quot;-&quot;??_);_(@_)"/>
    <numFmt numFmtId="174" formatCode="_(&quot;€&quot;* #,##0.00_);_(&quot;€&quot;* \(#,##0.00\);_(&quot;€&quot;* &quot;-&quot;??_);_(@_)"/>
    <numFmt numFmtId="175" formatCode="_-[$€-2]\ * #,##0.00_-;\-[$€-2]\ * #,##0.00_-;_-[$€-2]\ * \-??_-"/>
    <numFmt numFmtId="176" formatCode="0.00_)"/>
    <numFmt numFmtId="177" formatCode="General_)"/>
    <numFmt numFmtId="178" formatCode="_-* #,##0.00\ [$€-1]_-;\-* #,##0.00\ [$€-1]_-;_-* &quot;-&quot;??\ [$€-1]_-;_-@_-"/>
    <numFmt numFmtId="179" formatCode="_-* #,##0.00_-;\-* #,##0.00_-;_-* \-??_-;_-@_-"/>
    <numFmt numFmtId="180" formatCode="#,##0.00&quot; HRD&quot;_ ;[Red]\-#,##0.00&quot; HRD&quot;\ "/>
    <numFmt numFmtId="181" formatCode="_-* #,##0.00&quot; kn&quot;_-;\-* #,##0.00&quot; kn&quot;_-;_-* \-??&quot; kn&quot;_-;_-@_-"/>
    <numFmt numFmtId="182" formatCode="_-* #,##0&quot; DM&quot;_-;\-* #,##0&quot; DM&quot;_-;_-* &quot;- DM&quot;_-;_-@_-"/>
    <numFmt numFmtId="183" formatCode="_-* #,##0.00\ _S_I_T_-;\-* #,##0.00\ _S_I_T_-;_-* &quot;-&quot;??\ _S_I_T_-;_-@_-"/>
    <numFmt numFmtId="184" formatCode="&quot;$&quot;#,##0_);\(&quot;$&quot;#,##0\)"/>
    <numFmt numFmtId="185" formatCode="#,##0;\-#,##0;&quot;-&quot;"/>
    <numFmt numFmtId="186" formatCode="#,##0.00;\-#,##0.00;&quot;-&quot;"/>
    <numFmt numFmtId="187" formatCode="#,##0%;\-#,##0%;&quot;- &quot;"/>
    <numFmt numFmtId="188" formatCode="#,##0.0%;\-#,##0.0%;&quot;- &quot;"/>
    <numFmt numFmtId="189" formatCode="#,##0.00%;\-#,##0.00%;&quot;- &quot;"/>
    <numFmt numFmtId="190" formatCode="#,##0.0;\-#,##0.0;&quot;-&quot;"/>
    <numFmt numFmtId="191" formatCode="[Blue]#,##0;[Blue]\(#,##0\)"/>
    <numFmt numFmtId="192" formatCode="#,##0;\(#,##0\)"/>
    <numFmt numFmtId="193" formatCode="&quot;$&quot;#,##0;[Red]\-&quot;$&quot;#,##0"/>
    <numFmt numFmtId="194" formatCode="&quot;$&quot;#,##0.00;[Red]\-&quot;$&quot;#,##0.00"/>
    <numFmt numFmtId="195" formatCode="[Red]0%;[Red]\(0%\)"/>
    <numFmt numFmtId="196" formatCode="0%;\(0%\)"/>
    <numFmt numFmtId="197" formatCode="\ \ @"/>
    <numFmt numFmtId="198" formatCode="\ \ \ \ @"/>
    <numFmt numFmtId="199" formatCode="_(* #,##0.00_);_(* \(#,##0.00\);_(* \-??_);_(@_)"/>
    <numFmt numFmtId="200" formatCode="_(&quot;kn&quot;* #,##0.00_);_(&quot;kn&quot;* \(#,##0.00\);_(&quot;kn&quot;* &quot;-&quot;??_);_(@_)"/>
    <numFmt numFmtId="201" formatCode="&quot;A 2.&quot;0&quot;.&quot;"/>
    <numFmt numFmtId="202" formatCode="#&quot;.&quot;"/>
    <numFmt numFmtId="203" formatCode="&quot;A 4.&quot;0&quot;.&quot;"/>
    <numFmt numFmtId="204" formatCode="&quot;B 1.&quot;0&quot;.&quot;"/>
    <numFmt numFmtId="205" formatCode="&quot;A 1.&quot;0&quot;.&quot;"/>
    <numFmt numFmtId="206" formatCode="&quot;Yes&quot;;&quot;Yes&quot;;&quot;No&quot;"/>
    <numFmt numFmtId="207" formatCode="&quot;kn&quot;\ #,##0_);[Red]\(&quot;kn&quot;\ #,##0\)"/>
    <numFmt numFmtId="208" formatCode="&quot;A 6.&quot;0&quot;.&quot;"/>
    <numFmt numFmtId="209" formatCode="&quot;A 7.&quot;0&quot;.&quot;"/>
    <numFmt numFmtId="210" formatCode="&quot;A 8.&quot;0&quot;.&quot;"/>
    <numFmt numFmtId="211" formatCode="&quot;A 9.&quot;0&quot;.&quot;"/>
    <numFmt numFmtId="212" formatCode="&quot;A 10.&quot;0&quot;.&quot;"/>
    <numFmt numFmtId="213" formatCode="0.0"/>
    <numFmt numFmtId="214" formatCode="#,##0.00&quot; kn&quot;"/>
    <numFmt numFmtId="215" formatCode="_-* #,##0.00\ _k_n_-;\-* #,##0.00\ _k_n_-;_-* \-??\ _k_n_-;_-@_-"/>
    <numFmt numFmtId="216" formatCode="#,##0.00\ [$€-41A]"/>
    <numFmt numFmtId="218" formatCode="&quot;A 3.&quot;0&quot;.&quot;"/>
    <numFmt numFmtId="219" formatCode="&quot;A 5.&quot;0&quot;.&quot;"/>
  </numFmts>
  <fonts count="231">
    <font>
      <sz val="9"/>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family val="2"/>
      <charset val="238"/>
    </font>
    <font>
      <sz val="8"/>
      <name val="Arial CE"/>
      <family val="2"/>
      <charset val="238"/>
    </font>
    <font>
      <sz val="9"/>
      <name val="Arial CE"/>
      <family val="2"/>
      <charset val="238"/>
    </font>
    <font>
      <sz val="10"/>
      <name val="Helv"/>
    </font>
    <font>
      <sz val="9"/>
      <name val="Arial"/>
      <family val="2"/>
      <charset val="238"/>
    </font>
    <font>
      <sz val="10"/>
      <name val="Arial"/>
      <family val="2"/>
      <charset val="238"/>
    </font>
    <font>
      <b/>
      <sz val="10"/>
      <name val="Arial"/>
      <family val="2"/>
      <charset val="238"/>
    </font>
    <font>
      <sz val="11"/>
      <name val="Arial"/>
      <family val="2"/>
      <charset val="238"/>
    </font>
    <font>
      <sz val="9"/>
      <name val="Helv"/>
    </font>
    <font>
      <sz val="10"/>
      <name val="Arial"/>
      <family val="2"/>
    </font>
    <font>
      <b/>
      <sz val="12"/>
      <name val="Arial CE"/>
      <family val="2"/>
      <charset val="238"/>
    </font>
    <font>
      <sz val="12"/>
      <name val="Arial CE"/>
      <family val="2"/>
      <charset val="238"/>
    </font>
    <font>
      <b/>
      <sz val="12"/>
      <name val="Arial"/>
      <family val="2"/>
    </font>
    <font>
      <sz val="12"/>
      <name val="Arial"/>
      <family val="2"/>
    </font>
    <font>
      <sz val="10"/>
      <name val="Verdana"/>
      <family val="2"/>
      <charset val="238"/>
    </font>
    <font>
      <sz val="10"/>
      <name val="Times New Roman"/>
      <family val="1"/>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8"/>
      <name val="Arial"/>
      <family val="2"/>
      <charset val="238"/>
    </font>
    <font>
      <u/>
      <sz val="10"/>
      <color indexed="12"/>
      <name val="Arial"/>
      <family val="2"/>
      <charset val="238"/>
    </font>
    <font>
      <sz val="11"/>
      <color rgb="FF9C6500"/>
      <name val="Calibri"/>
      <family val="2"/>
      <charset val="238"/>
      <scheme val="minor"/>
    </font>
    <font>
      <sz val="10"/>
      <color indexed="8"/>
      <name val="Arial"/>
      <family val="2"/>
      <charset val="238"/>
    </font>
    <font>
      <b/>
      <sz val="10"/>
      <color indexed="8"/>
      <name val="Arial"/>
      <family val="2"/>
      <charset val="238"/>
    </font>
    <font>
      <sz val="10"/>
      <color indexed="8"/>
      <name val="Arial"/>
      <family val="2"/>
    </font>
    <font>
      <b/>
      <sz val="18"/>
      <color theme="3"/>
      <name val="Cambria"/>
      <family val="2"/>
      <charset val="238"/>
      <scheme val="major"/>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2"/>
      <name val="Arial"/>
      <family val="2"/>
      <charset val="238"/>
    </font>
    <font>
      <sz val="10"/>
      <name val="Times New Roman CE"/>
      <family val="1"/>
      <charset val="238"/>
    </font>
    <font>
      <sz val="12"/>
      <name val="Times New Roman CE"/>
      <family val="1"/>
      <charset val="238"/>
    </font>
    <font>
      <sz val="11"/>
      <name val="Arial"/>
      <family val="2"/>
    </font>
    <font>
      <sz val="10"/>
      <color indexed="10"/>
      <name val="Arial"/>
      <family val="2"/>
      <charset val="238"/>
    </font>
    <font>
      <sz val="10"/>
      <color indexed="8"/>
      <name val="Arial CE"/>
      <family val="2"/>
      <charset val="238"/>
    </font>
    <font>
      <sz val="10"/>
      <color indexed="9"/>
      <name val="Arial"/>
      <family val="2"/>
      <charset val="238"/>
    </font>
    <font>
      <sz val="10"/>
      <color indexed="17"/>
      <name val="Arial"/>
      <family val="2"/>
      <charset val="238"/>
    </font>
    <font>
      <b/>
      <sz val="10"/>
      <color indexed="63"/>
      <name val="Arial"/>
      <family val="2"/>
      <charset val="238"/>
    </font>
    <font>
      <b/>
      <sz val="10"/>
      <color indexed="52"/>
      <name val="Arial"/>
      <family val="2"/>
      <charset val="238"/>
    </font>
    <font>
      <sz val="10"/>
      <color indexed="20"/>
      <name val="Arial"/>
      <family val="2"/>
      <charset val="238"/>
    </font>
    <font>
      <b/>
      <sz val="15"/>
      <color indexed="56"/>
      <name val="Arial"/>
      <family val="2"/>
      <charset val="238"/>
    </font>
    <font>
      <b/>
      <sz val="13"/>
      <color indexed="56"/>
      <name val="Arial"/>
      <family val="2"/>
      <charset val="238"/>
    </font>
    <font>
      <b/>
      <sz val="11"/>
      <color indexed="56"/>
      <name val="Arial"/>
      <family val="2"/>
      <charset val="238"/>
    </font>
    <font>
      <sz val="10"/>
      <color indexed="60"/>
      <name val="Arial"/>
      <family val="2"/>
      <charset val="238"/>
    </font>
    <font>
      <sz val="10"/>
      <color indexed="52"/>
      <name val="Arial"/>
      <family val="2"/>
      <charset val="238"/>
    </font>
    <font>
      <b/>
      <sz val="10"/>
      <color indexed="9"/>
      <name val="Arial"/>
      <family val="2"/>
      <charset val="238"/>
    </font>
    <font>
      <i/>
      <sz val="10"/>
      <color indexed="23"/>
      <name val="Arial"/>
      <family val="2"/>
      <charset val="238"/>
    </font>
    <font>
      <sz val="10"/>
      <color indexed="62"/>
      <name val="Arial"/>
      <family val="2"/>
      <charset val="238"/>
    </font>
    <font>
      <b/>
      <sz val="15"/>
      <color indexed="54"/>
      <name val="Calibri"/>
      <family val="2"/>
      <charset val="238"/>
    </font>
    <font>
      <b/>
      <sz val="13"/>
      <color indexed="54"/>
      <name val="Calibri"/>
      <family val="2"/>
      <charset val="238"/>
    </font>
    <font>
      <b/>
      <sz val="11"/>
      <color indexed="54"/>
      <name val="Calibri"/>
      <family val="2"/>
      <charset val="238"/>
    </font>
    <font>
      <u/>
      <sz val="10"/>
      <color indexed="12"/>
      <name val="Arial"/>
      <family val="2"/>
    </font>
    <font>
      <sz val="10"/>
      <name val="Helv"/>
      <charset val="238"/>
    </font>
    <font>
      <sz val="10"/>
      <name val="Helv"/>
      <charset val="204"/>
    </font>
    <font>
      <sz val="10"/>
      <name val="Arial"/>
      <family val="2"/>
      <charset val="204"/>
    </font>
    <font>
      <sz val="12"/>
      <color indexed="8"/>
      <name val="STE Info Office"/>
      <family val="2"/>
    </font>
    <font>
      <sz val="12"/>
      <color indexed="9"/>
      <name val="STE Info Office"/>
      <family val="2"/>
    </font>
    <font>
      <b/>
      <sz val="12"/>
      <color indexed="63"/>
      <name val="STE Info Office"/>
      <family val="2"/>
    </font>
    <font>
      <b/>
      <sz val="12"/>
      <color indexed="52"/>
      <name val="STE Info Office"/>
      <family val="2"/>
    </font>
    <font>
      <b/>
      <sz val="10"/>
      <name val="MS Sans Serif"/>
      <family val="2"/>
      <charset val="238"/>
    </font>
    <font>
      <sz val="12"/>
      <color indexed="8"/>
      <name val="Arial"/>
      <family val="2"/>
      <charset val="238"/>
    </font>
    <font>
      <sz val="9"/>
      <name val="Tahoma"/>
      <family val="2"/>
      <charset val="238"/>
    </font>
    <font>
      <sz val="12"/>
      <color indexed="62"/>
      <name val="STE Info Office"/>
      <family val="2"/>
    </font>
    <font>
      <b/>
      <sz val="12"/>
      <color indexed="8"/>
      <name val="STE Info Office"/>
      <family val="2"/>
    </font>
    <font>
      <i/>
      <sz val="12"/>
      <color indexed="23"/>
      <name val="STE Info Office"/>
      <family val="2"/>
    </font>
    <font>
      <sz val="8"/>
      <name val="Arial"/>
      <family val="2"/>
    </font>
    <font>
      <sz val="12"/>
      <color indexed="17"/>
      <name val="STE Info Office"/>
      <family val="2"/>
    </font>
    <font>
      <b/>
      <sz val="12"/>
      <name val="Arial CE"/>
      <family val="2"/>
      <charset val="238"/>
    </font>
    <font>
      <b/>
      <sz val="12"/>
      <color indexed="8"/>
      <name val="Century Gothic"/>
      <family val="2"/>
      <charset val="238"/>
    </font>
    <font>
      <sz val="6.8"/>
      <color indexed="8"/>
      <name val="Arial Unicode MS"/>
      <family val="2"/>
      <charset val="238"/>
    </font>
    <font>
      <u/>
      <sz val="7.5"/>
      <color indexed="12"/>
      <name val="Arial CE"/>
      <family val="2"/>
      <charset val="238"/>
    </font>
    <font>
      <sz val="10"/>
      <color indexed="8"/>
      <name val="Century Gothic"/>
      <family val="2"/>
      <charset val="238"/>
    </font>
    <font>
      <sz val="11"/>
      <color indexed="19"/>
      <name val="Calibri"/>
      <family val="2"/>
      <charset val="238"/>
    </font>
    <font>
      <b/>
      <i/>
      <sz val="16"/>
      <name val="Arial"/>
      <family val="2"/>
    </font>
    <font>
      <sz val="11"/>
      <color indexed="8"/>
      <name val="Calibri"/>
      <family val="2"/>
    </font>
    <font>
      <sz val="10"/>
      <name val="MS Sans Serif"/>
      <family val="2"/>
      <charset val="238"/>
    </font>
    <font>
      <sz val="10"/>
      <name val="Tahoma"/>
      <family val="2"/>
      <charset val="238"/>
    </font>
    <font>
      <sz val="11"/>
      <color indexed="8"/>
      <name val="Arial"/>
      <family val="2"/>
    </font>
    <font>
      <sz val="10"/>
      <color indexed="8"/>
      <name val="MS Sans Serif"/>
      <family val="2"/>
      <charset val="238"/>
    </font>
    <font>
      <sz val="11"/>
      <color indexed="8"/>
      <name val="Arial"/>
      <family val="2"/>
      <charset val="238"/>
    </font>
    <font>
      <b/>
      <sz val="11"/>
      <color indexed="8"/>
      <name val="Arial"/>
      <family val="2"/>
      <charset val="238"/>
    </font>
    <font>
      <i/>
      <sz val="10"/>
      <color indexed="21"/>
      <name val="Arial"/>
      <family val="2"/>
      <charset val="238"/>
    </font>
    <font>
      <sz val="12"/>
      <color indexed="20"/>
      <name val="STE Info Office"/>
      <family val="2"/>
    </font>
    <font>
      <sz val="10"/>
      <color indexed="8"/>
      <name val="Arial CE"/>
      <family val="2"/>
      <charset val="238"/>
    </font>
    <font>
      <sz val="9"/>
      <name val="Geneva"/>
      <family val="2"/>
      <charset val="238"/>
    </font>
    <font>
      <sz val="10"/>
      <name val="Univers (WN)"/>
    </font>
    <font>
      <b/>
      <sz val="18"/>
      <color indexed="62"/>
      <name val="Cambria"/>
      <family val="2"/>
    </font>
    <font>
      <b/>
      <sz val="15"/>
      <color indexed="62"/>
      <name val="STE Info Office"/>
      <family val="2"/>
    </font>
    <font>
      <b/>
      <sz val="13"/>
      <color indexed="62"/>
      <name val="STE Info Office"/>
      <family val="2"/>
    </font>
    <font>
      <b/>
      <sz val="11"/>
      <color indexed="62"/>
      <name val="STE Info Office"/>
      <family val="2"/>
    </font>
    <font>
      <sz val="12"/>
      <color indexed="52"/>
      <name val="STE Info Office"/>
      <family val="2"/>
    </font>
    <font>
      <sz val="12"/>
      <color indexed="10"/>
      <name val="STE Info Office"/>
      <family val="2"/>
    </font>
    <font>
      <sz val="12"/>
      <color indexed="8"/>
      <name val="Arial"/>
      <family val="2"/>
    </font>
    <font>
      <b/>
      <sz val="12"/>
      <color indexed="9"/>
      <name val="STE Info Office"/>
      <family val="2"/>
    </font>
    <font>
      <sz val="10"/>
      <name val="Futura Md L2"/>
      <family val="2"/>
      <charset val="238"/>
    </font>
    <font>
      <sz val="12"/>
      <name val="Helv"/>
      <family val="2"/>
    </font>
    <font>
      <sz val="10"/>
      <name val="Helv"/>
      <family val="2"/>
    </font>
    <font>
      <sz val="10"/>
      <name val="Centrepiece_PP"/>
      <charset val="238"/>
    </font>
    <font>
      <u/>
      <sz val="11"/>
      <color indexed="12"/>
      <name val="Calibri"/>
      <family val="2"/>
      <charset val="238"/>
    </font>
    <font>
      <sz val="8"/>
      <name val="Arial Narrow"/>
      <family val="2"/>
      <charset val="238"/>
    </font>
    <font>
      <sz val="11"/>
      <name val="Arial CE"/>
      <family val="2"/>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0"/>
      <name val="MS Sans Serif"/>
      <family val="2"/>
      <charset val="238"/>
    </font>
    <font>
      <sz val="11"/>
      <name val="Times New Roman"/>
      <family val="1"/>
      <charset val="238"/>
    </font>
    <font>
      <sz val="10"/>
      <color indexed="12"/>
      <name val="Arial"/>
      <family val="2"/>
    </font>
    <font>
      <sz val="10"/>
      <color indexed="14"/>
      <name val="Arial"/>
      <family val="2"/>
    </font>
    <font>
      <sz val="10"/>
      <color indexed="10"/>
      <name val="Arial"/>
      <family val="2"/>
    </font>
    <font>
      <sz val="18"/>
      <color indexed="54"/>
      <name val="Calibri Light"/>
      <family val="2"/>
      <charset val="238"/>
    </font>
    <font>
      <sz val="10"/>
      <color indexed="8"/>
      <name val="Calibri"/>
      <family val="2"/>
      <charset val="238"/>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b/>
      <sz val="10"/>
      <color theme="1"/>
      <name val="Calibri"/>
      <family val="2"/>
      <charset val="238"/>
      <scheme val="minor"/>
    </font>
    <font>
      <b/>
      <sz val="11"/>
      <color rgb="FF3F3F3F"/>
      <name val="Calibri"/>
      <family val="2"/>
      <scheme val="minor"/>
    </font>
    <font>
      <b/>
      <sz val="18"/>
      <color theme="3"/>
      <name val="Cambria"/>
      <family val="2"/>
      <scheme val="major"/>
    </font>
    <font>
      <sz val="11"/>
      <color rgb="FFFF0000"/>
      <name val="Calibri"/>
      <family val="2"/>
      <scheme val="minor"/>
    </font>
    <font>
      <sz val="10"/>
      <color rgb="FF000000"/>
      <name val="Arial"/>
      <family val="2"/>
    </font>
    <font>
      <sz val="9"/>
      <name val="Calibri"/>
      <family val="2"/>
      <charset val="238"/>
      <scheme val="minor"/>
    </font>
    <font>
      <b/>
      <sz val="10"/>
      <name val="Calibri"/>
      <family val="2"/>
      <charset val="238"/>
      <scheme val="minor"/>
    </font>
    <font>
      <sz val="10"/>
      <name val="Calibri"/>
      <family val="2"/>
      <charset val="238"/>
      <scheme val="minor"/>
    </font>
    <font>
      <b/>
      <sz val="9"/>
      <name val="Calibri"/>
      <family val="2"/>
      <charset val="238"/>
      <scheme val="minor"/>
    </font>
    <font>
      <sz val="11"/>
      <name val="Calibri"/>
      <family val="2"/>
      <charset val="238"/>
      <scheme val="minor"/>
    </font>
    <font>
      <b/>
      <i/>
      <sz val="9"/>
      <name val="Calibri"/>
      <family val="2"/>
      <charset val="238"/>
      <scheme val="minor"/>
    </font>
    <font>
      <sz val="12"/>
      <name val="Calibri"/>
      <family val="2"/>
      <charset val="238"/>
      <scheme val="minor"/>
    </font>
    <font>
      <sz val="9"/>
      <color rgb="FFFF0000"/>
      <name val="Calibri"/>
      <family val="2"/>
      <charset val="238"/>
      <scheme val="minor"/>
    </font>
    <font>
      <i/>
      <sz val="9"/>
      <name val="Calibri"/>
      <family val="2"/>
      <charset val="238"/>
      <scheme val="minor"/>
    </font>
    <font>
      <b/>
      <sz val="10"/>
      <name val="Calibri"/>
      <family val="2"/>
      <scheme val="minor"/>
    </font>
    <font>
      <sz val="10"/>
      <name val="Calibri"/>
      <family val="2"/>
      <scheme val="minor"/>
    </font>
    <font>
      <sz val="9"/>
      <name val="Calibri"/>
      <family val="2"/>
      <scheme val="minor"/>
    </font>
    <font>
      <b/>
      <sz val="9"/>
      <name val="Calibri"/>
      <family val="2"/>
      <scheme val="minor"/>
    </font>
    <font>
      <b/>
      <sz val="12"/>
      <name val="Calibri"/>
      <family val="2"/>
      <scheme val="minor"/>
    </font>
    <font>
      <sz val="12"/>
      <name val="Calibri"/>
      <family val="2"/>
      <scheme val="minor"/>
    </font>
    <font>
      <sz val="9"/>
      <color rgb="FFFF0000"/>
      <name val="Calibri"/>
      <family val="2"/>
      <scheme val="minor"/>
    </font>
    <font>
      <sz val="9"/>
      <name val="Calibri"/>
      <family val="2"/>
      <charset val="238"/>
    </font>
    <font>
      <sz val="9"/>
      <color theme="1"/>
      <name val="Calibri"/>
      <family val="2"/>
      <charset val="238"/>
      <scheme val="minor"/>
    </font>
    <font>
      <i/>
      <sz val="10"/>
      <name val="Calibri"/>
      <family val="2"/>
      <charset val="238"/>
      <scheme val="minor"/>
    </font>
    <font>
      <sz val="9"/>
      <name val="Calibri"/>
      <family val="2"/>
    </font>
    <font>
      <sz val="14"/>
      <name val="Calibri"/>
      <family val="2"/>
      <scheme val="minor"/>
    </font>
    <font>
      <b/>
      <sz val="14"/>
      <name val="Calibri"/>
      <family val="2"/>
      <scheme val="minor"/>
    </font>
    <font>
      <sz val="14"/>
      <color theme="4" tint="-0.249977111117893"/>
      <name val="Calibri"/>
      <family val="2"/>
      <scheme val="minor"/>
    </font>
    <font>
      <sz val="11"/>
      <name val="Arial"/>
      <family val="1"/>
    </font>
    <font>
      <b/>
      <sz val="11"/>
      <color indexed="10"/>
      <name val="Calibri"/>
      <family val="2"/>
      <charset val="238"/>
    </font>
    <font>
      <sz val="12"/>
      <name val="Times New Roman"/>
      <family val="1"/>
      <charset val="238"/>
    </font>
    <font>
      <b/>
      <sz val="15"/>
      <color indexed="62"/>
      <name val="Calibri"/>
      <family val="2"/>
      <charset val="238"/>
    </font>
    <font>
      <b/>
      <sz val="13"/>
      <color indexed="62"/>
      <name val="Calibri"/>
      <family val="2"/>
      <charset val="238"/>
    </font>
    <font>
      <b/>
      <sz val="11"/>
      <color indexed="62"/>
      <name val="Calibri"/>
      <family val="2"/>
      <charset val="238"/>
    </font>
    <font>
      <sz val="12"/>
      <name val="Tms Rmn"/>
    </font>
    <font>
      <sz val="10"/>
      <name val="CRO_Bookman-Normal"/>
      <charset val="238"/>
    </font>
    <font>
      <b/>
      <sz val="11"/>
      <name val="Arial CE"/>
      <family val="2"/>
      <charset val="238"/>
    </font>
    <font>
      <b/>
      <sz val="18"/>
      <color indexed="62"/>
      <name val="Cambria"/>
      <family val="2"/>
      <charset val="238"/>
    </font>
    <font>
      <sz val="11"/>
      <color rgb="FF006100"/>
      <name val="Arial"/>
      <family val="2"/>
      <charset val="238"/>
    </font>
    <font>
      <sz val="10"/>
      <color rgb="FF000000"/>
      <name val="Arial"/>
      <family val="2"/>
      <charset val="238"/>
    </font>
    <font>
      <b/>
      <sz val="10"/>
      <color rgb="FFFF0000"/>
      <name val="Calibri"/>
      <family val="2"/>
      <scheme val="minor"/>
    </font>
    <font>
      <sz val="9"/>
      <color rgb="FFFF0000"/>
      <name val="Arial CE"/>
      <family val="2"/>
      <charset val="238"/>
    </font>
    <font>
      <sz val="11"/>
      <name val="Calibri"/>
      <family val="2"/>
      <scheme val="minor"/>
    </font>
    <font>
      <vertAlign val="superscript"/>
      <sz val="11"/>
      <name val="Calibri"/>
      <family val="2"/>
    </font>
    <font>
      <vertAlign val="superscript"/>
      <sz val="9"/>
      <name val="Calibri"/>
      <family val="2"/>
      <charset val="238"/>
    </font>
    <font>
      <sz val="10"/>
      <color rgb="FFFF0000"/>
      <name val="Calibri"/>
      <family val="2"/>
      <scheme val="minor"/>
    </font>
    <font>
      <b/>
      <sz val="10"/>
      <color rgb="FFFF0000"/>
      <name val="Calibri"/>
      <family val="2"/>
      <charset val="238"/>
      <scheme val="minor"/>
    </font>
    <font>
      <b/>
      <sz val="9"/>
      <color rgb="FFFF0000"/>
      <name val="Calibri"/>
      <family val="2"/>
      <scheme val="minor"/>
    </font>
    <font>
      <b/>
      <sz val="9"/>
      <color rgb="FFFF0000"/>
      <name val="Calibri"/>
      <family val="2"/>
      <charset val="238"/>
      <scheme val="minor"/>
    </font>
    <font>
      <i/>
      <sz val="9"/>
      <color rgb="FFFF0000"/>
      <name val="Calibri"/>
      <family val="2"/>
      <scheme val="minor"/>
    </font>
    <font>
      <sz val="9"/>
      <color rgb="FFFF0000"/>
      <name val="Helv"/>
    </font>
    <font>
      <i/>
      <sz val="8"/>
      <color rgb="FFFF0000"/>
      <name val="Calibri"/>
      <family val="2"/>
      <charset val="238"/>
      <scheme val="minor"/>
    </font>
    <font>
      <vertAlign val="superscript"/>
      <sz val="9"/>
      <name val="Calibri"/>
      <family val="2"/>
    </font>
    <font>
      <b/>
      <sz val="9"/>
      <name val="Calibri"/>
      <family val="2"/>
    </font>
    <font>
      <b/>
      <sz val="9"/>
      <name val="Calibri"/>
      <family val="2"/>
      <charset val="238"/>
    </font>
    <font>
      <sz val="9"/>
      <color rgb="FFFF0000"/>
      <name val="Arial"/>
      <family val="2"/>
    </font>
    <font>
      <b/>
      <sz val="9"/>
      <color rgb="FFFF0000"/>
      <name val="Calibri"/>
      <family val="2"/>
    </font>
    <font>
      <sz val="9"/>
      <color rgb="FF7030A0"/>
      <name val="Calibri"/>
      <family val="2"/>
      <scheme val="minor"/>
    </font>
    <font>
      <i/>
      <sz val="9"/>
      <name val="Calibri"/>
      <family val="2"/>
      <scheme val="minor"/>
    </font>
    <font>
      <b/>
      <i/>
      <sz val="9"/>
      <name val="Calibri"/>
      <family val="2"/>
      <scheme val="minor"/>
    </font>
    <font>
      <vertAlign val="superscript"/>
      <sz val="9"/>
      <name val="Calibri"/>
      <family val="2"/>
      <scheme val="minor"/>
    </font>
  </fonts>
  <fills count="92">
    <fill>
      <patternFill patternType="none"/>
    </fill>
    <fill>
      <patternFill patternType="gray125"/>
    </fill>
    <fill>
      <patternFill patternType="solid">
        <fgColor indexed="22"/>
        <bgColor indexed="64"/>
      </patternFill>
    </fill>
    <fill>
      <patternFill patternType="solid">
        <fgColor indexed="29"/>
        <bgColor indexed="64"/>
      </patternFill>
    </fill>
    <fill>
      <patternFill patternType="solid">
        <fgColor indexed="27"/>
        <bgColor indexed="41"/>
      </patternFill>
    </fill>
    <fill>
      <patternFill patternType="solid">
        <fgColor indexed="31"/>
      </patternFill>
    </fill>
    <fill>
      <patternFill patternType="solid">
        <fgColor indexed="47"/>
        <bgColor indexed="22"/>
      </patternFill>
    </fill>
    <fill>
      <patternFill patternType="solid">
        <fgColor indexed="45"/>
      </patternFill>
    </fill>
    <fill>
      <patternFill patternType="solid">
        <fgColor indexed="9"/>
        <bgColor indexed="26"/>
      </patternFill>
    </fill>
    <fill>
      <patternFill patternType="solid">
        <fgColor indexed="42"/>
      </patternFill>
    </fill>
    <fill>
      <patternFill patternType="solid">
        <fgColor indexed="26"/>
        <bgColor indexed="9"/>
      </patternFill>
    </fill>
    <fill>
      <patternFill patternType="solid">
        <fgColor indexed="46"/>
      </patternFill>
    </fill>
    <fill>
      <patternFill patternType="solid">
        <fgColor indexed="31"/>
        <bgColor indexed="22"/>
      </patternFill>
    </fill>
    <fill>
      <patternFill patternType="solid">
        <fgColor indexed="27"/>
      </patternFill>
    </fill>
    <fill>
      <patternFill patternType="solid">
        <fgColor indexed="42"/>
        <bgColor indexed="27"/>
      </patternFill>
    </fill>
    <fill>
      <patternFill patternType="solid">
        <fgColor indexed="47"/>
      </patternFill>
    </fill>
    <fill>
      <patternFill patternType="solid">
        <fgColor indexed="26"/>
      </patternFill>
    </fill>
    <fill>
      <patternFill patternType="solid">
        <fgColor indexed="9"/>
      </patternFill>
    </fill>
    <fill>
      <patternFill patternType="solid">
        <fgColor indexed="13"/>
        <bgColor indexed="64"/>
      </patternFill>
    </fill>
    <fill>
      <patternFill patternType="solid">
        <fgColor indexed="53"/>
        <bgColor indexed="64"/>
      </patternFill>
    </fill>
    <fill>
      <patternFill patternType="solid">
        <fgColor indexed="44"/>
        <bgColor indexed="31"/>
      </patternFill>
    </fill>
    <fill>
      <patternFill patternType="solid">
        <fgColor indexed="44"/>
      </patternFill>
    </fill>
    <fill>
      <patternFill patternType="solid">
        <fgColor indexed="29"/>
      </patternFill>
    </fill>
    <fill>
      <patternFill patternType="solid">
        <fgColor indexed="22"/>
        <bgColor indexed="31"/>
      </patternFill>
    </fill>
    <fill>
      <patternFill patternType="solid">
        <fgColor indexed="11"/>
      </patternFill>
    </fill>
    <fill>
      <patternFill patternType="solid">
        <fgColor indexed="43"/>
        <bgColor indexed="26"/>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7"/>
        <bgColor indexed="21"/>
      </patternFill>
    </fill>
    <fill>
      <patternFill patternType="solid">
        <fgColor indexed="52"/>
      </patternFill>
    </fill>
    <fill>
      <patternFill patternType="solid">
        <fgColor indexed="57"/>
      </patternFill>
    </fill>
    <fill>
      <patternFill patternType="solid">
        <fgColor indexed="62"/>
      </patternFill>
    </fill>
    <fill>
      <patternFill patternType="solid">
        <fgColor indexed="53"/>
        <bgColor indexed="52"/>
      </patternFill>
    </fill>
    <fill>
      <patternFill patternType="solid">
        <fgColor indexed="10"/>
      </patternFill>
    </fill>
    <fill>
      <patternFill patternType="solid">
        <fgColor indexed="55"/>
        <bgColor indexed="23"/>
      </patternFill>
    </fill>
    <fill>
      <patternFill patternType="solid">
        <fgColor indexed="51"/>
        <bgColor indexed="13"/>
      </patternFill>
    </fill>
    <fill>
      <patternFill patternType="solid">
        <fgColor indexed="62"/>
        <bgColor indexed="56"/>
      </patternFill>
    </fill>
    <fill>
      <patternFill patternType="solid">
        <fgColor indexed="53"/>
      </patternFill>
    </fill>
    <fill>
      <patternFill patternType="solid">
        <fgColor indexed="54"/>
      </patternFill>
    </fill>
    <fill>
      <patternFill patternType="solid">
        <fgColor indexed="45"/>
        <bgColor indexed="29"/>
      </patternFill>
    </fill>
    <fill>
      <patternFill patternType="solid">
        <fgColor indexed="55"/>
      </patternFill>
    </fill>
    <fill>
      <patternFill patternType="solid">
        <fgColor indexed="26"/>
        <bgColor indexed="43"/>
      </patternFill>
    </fill>
    <fill>
      <patternFill patternType="solid">
        <fgColor indexed="26"/>
        <bgColor indexed="64"/>
      </patternFill>
    </fill>
    <fill>
      <patternFill patternType="solid">
        <fgColor indexed="55"/>
        <bgColor indexed="22"/>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tint="0.39997558519241921"/>
        <bgColor theme="4" tint="0.39997558519241921"/>
      </patternFill>
    </fill>
    <fill>
      <patternFill patternType="solid">
        <fgColor theme="4"/>
        <bgColor theme="4"/>
      </patternFill>
    </fill>
    <fill>
      <patternFill patternType="solid">
        <fgColor theme="5" tint="0.79998168889431442"/>
        <bgColor theme="5" tint="0.79998168889431442"/>
      </patternFill>
    </fill>
    <fill>
      <patternFill patternType="solid">
        <fgColor theme="5" tint="0.59999389629810485"/>
        <bgColor theme="5" tint="0.59999389629810485"/>
      </patternFill>
    </fill>
    <fill>
      <patternFill patternType="solid">
        <fgColor theme="5" tint="0.39997558519241921"/>
        <bgColor theme="5" tint="0.39997558519241921"/>
      </patternFill>
    </fill>
    <fill>
      <patternFill patternType="solid">
        <fgColor theme="5"/>
        <bgColor theme="5"/>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theme="6" tint="0.39997558519241921"/>
        <bgColor theme="6" tint="0.39997558519241921"/>
      </patternFill>
    </fill>
    <fill>
      <patternFill patternType="solid">
        <fgColor theme="6"/>
        <bgColor theme="6"/>
      </patternFill>
    </fill>
    <fill>
      <patternFill patternType="solid">
        <fgColor theme="7" tint="0.79998168889431442"/>
        <bgColor theme="7" tint="0.79998168889431442"/>
      </patternFill>
    </fill>
    <fill>
      <patternFill patternType="solid">
        <fgColor theme="7" tint="0.59999389629810485"/>
        <bgColor theme="7" tint="0.59999389629810485"/>
      </patternFill>
    </fill>
    <fill>
      <patternFill patternType="solid">
        <fgColor theme="7" tint="0.39997558519241921"/>
        <bgColor theme="7" tint="0.39997558519241921"/>
      </patternFill>
    </fill>
    <fill>
      <patternFill patternType="solid">
        <fgColor theme="7"/>
        <bgColor theme="7"/>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39997558519241921"/>
        <bgColor theme="8" tint="0.39997558519241921"/>
      </patternFill>
    </fill>
    <fill>
      <patternFill patternType="solid">
        <fgColor theme="8"/>
        <bgColor theme="8"/>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solid">
        <fgColor theme="9"/>
        <bgColor theme="9"/>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lightUp">
        <fgColor theme="0"/>
        <bgColor theme="4" tint="0.19998779259620961"/>
      </patternFill>
    </fill>
    <fill>
      <patternFill patternType="lightUp">
        <fgColor theme="0"/>
        <bgColor theme="5" tint="0.19998779259620961"/>
      </patternFill>
    </fill>
    <fill>
      <patternFill patternType="lightUp">
        <fgColor theme="0"/>
        <bgColor theme="6" tint="0.19998779259620961"/>
      </patternFill>
    </fill>
    <fill>
      <patternFill patternType="solid">
        <fgColor rgb="FFC6EFCE"/>
        <bgColor rgb="FFC6EFCE"/>
      </patternFill>
    </fill>
    <fill>
      <patternFill patternType="solid">
        <fgColor rgb="FFFFCC99"/>
        <bgColor rgb="FFFFCC99"/>
      </patternFill>
    </fill>
    <fill>
      <patternFill patternType="solid">
        <fgColor theme="0" tint="-0.14996795556505021"/>
        <bgColor indexed="64"/>
      </patternFill>
    </fill>
    <fill>
      <patternFill patternType="solid">
        <fgColor rgb="FFFFEB9C"/>
        <bgColor rgb="FFFFEB9C"/>
      </patternFill>
    </fill>
    <fill>
      <patternFill patternType="solid">
        <fgColor rgb="FFFFFFCC"/>
        <bgColor rgb="FFFFFFCC"/>
      </patternFill>
    </fill>
    <fill>
      <patternFill patternType="solid">
        <fgColor rgb="FFC6EFCE"/>
      </patternFill>
    </fill>
    <fill>
      <patternFill patternType="solid">
        <fgColor theme="4" tint="0.39997558519241921"/>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indexed="56"/>
      </patternFill>
    </fill>
    <fill>
      <patternFill patternType="solid">
        <fgColor indexed="47"/>
        <bgColor indexed="64"/>
      </patternFill>
    </fill>
    <fill>
      <patternFill patternType="solid">
        <fgColor theme="9" tint="0.79998168889431442"/>
        <bgColor indexed="64"/>
      </patternFill>
    </fill>
  </fills>
  <borders count="3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8"/>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style="medium">
        <color indexed="64"/>
      </top>
      <bottom style="medium">
        <color indexed="64"/>
      </bottom>
      <diagonal/>
    </border>
    <border>
      <left/>
      <right/>
      <top/>
      <bottom style="thick">
        <color indexed="49"/>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bottom style="medium">
        <color indexed="49"/>
      </bottom>
      <diagonal/>
    </border>
    <border>
      <left/>
      <right/>
      <top style="hair">
        <color indexed="8"/>
      </top>
      <bottom style="hair">
        <color indexed="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s>
  <cellStyleXfs count="3466">
    <xf numFmtId="0" fontId="0" fillId="0" borderId="0"/>
    <xf numFmtId="0" fontId="11" fillId="0" borderId="0"/>
    <xf numFmtId="0" fontId="15" fillId="0" borderId="0"/>
    <xf numFmtId="0" fontId="15" fillId="0" borderId="0"/>
    <xf numFmtId="0" fontId="15" fillId="0" borderId="0"/>
    <xf numFmtId="0" fontId="36" fillId="0" borderId="0" applyNumberForma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0" fontId="66" fillId="0" borderId="0">
      <alignment horizontal="left" vertical="top" wrapText="1"/>
    </xf>
    <xf numFmtId="0" fontId="15" fillId="0" borderId="0"/>
    <xf numFmtId="0" fontId="13" fillId="0" borderId="0"/>
    <xf numFmtId="0" fontId="86" fillId="0" borderId="0"/>
    <xf numFmtId="0" fontId="87" fillId="0" borderId="0"/>
    <xf numFmtId="0" fontId="88" fillId="0" borderId="0"/>
    <xf numFmtId="0" fontId="87" fillId="0" borderId="0"/>
    <xf numFmtId="0" fontId="13" fillId="0" borderId="0"/>
    <xf numFmtId="0" fontId="19" fillId="0" borderId="0"/>
    <xf numFmtId="0" fontId="19" fillId="0" borderId="0"/>
    <xf numFmtId="0" fontId="13" fillId="0" borderId="0"/>
    <xf numFmtId="4" fontId="15" fillId="0" borderId="0">
      <alignment vertical="top"/>
    </xf>
    <xf numFmtId="0" fontId="66" fillId="3" borderId="0" applyNumberFormat="0" applyFont="0" applyBorder="0" applyAlignment="0" applyProtection="0">
      <alignment vertical="center"/>
    </xf>
    <xf numFmtId="0" fontId="46" fillId="4"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108"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08"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108"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108"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108"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108"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89" fillId="9" borderId="0" applyNumberFormat="0" applyBorder="0" applyAlignment="0" applyProtection="0"/>
    <xf numFmtId="0" fontId="89" fillId="15" borderId="0" applyNumberFormat="0" applyBorder="0" applyAlignment="0" applyProtection="0"/>
    <xf numFmtId="0" fontId="89" fillId="16" borderId="0" applyNumberFormat="0" applyBorder="0" applyAlignment="0" applyProtection="0"/>
    <xf numFmtId="0" fontId="89" fillId="9" borderId="0" applyNumberFormat="0" applyBorder="0" applyAlignment="0" applyProtection="0"/>
    <xf numFmtId="0" fontId="89" fillId="13" borderId="0" applyNumberFormat="0" applyBorder="0" applyAlignment="0" applyProtection="0"/>
    <xf numFmtId="0" fontId="89" fillId="15" borderId="0" applyNumberFormat="0" applyBorder="0" applyAlignment="0" applyProtection="0"/>
    <xf numFmtId="0" fontId="42" fillId="5" borderId="0" applyNumberFormat="0" applyBorder="0" applyAlignment="0" applyProtection="0"/>
    <xf numFmtId="0" fontId="46" fillId="5" borderId="0" applyNumberFormat="0" applyBorder="0" applyAlignment="0" applyProtection="0"/>
    <xf numFmtId="0" fontId="46" fillId="13" borderId="0" applyNumberFormat="0" applyBorder="0" applyAlignment="0" applyProtection="0"/>
    <xf numFmtId="0" fontId="42" fillId="7" borderId="0" applyNumberFormat="0" applyBorder="0" applyAlignment="0" applyProtection="0"/>
    <xf numFmtId="0" fontId="46" fillId="7" borderId="0" applyNumberFormat="0" applyBorder="0" applyAlignment="0" applyProtection="0"/>
    <xf numFmtId="0" fontId="46" fillId="15" borderId="0" applyNumberFormat="0" applyBorder="0" applyAlignment="0" applyProtection="0"/>
    <xf numFmtId="0" fontId="42" fillId="9" borderId="0" applyNumberFormat="0" applyBorder="0" applyAlignment="0" applyProtection="0"/>
    <xf numFmtId="0" fontId="46" fillId="9" borderId="0" applyNumberFormat="0" applyBorder="0" applyAlignment="0" applyProtection="0"/>
    <xf numFmtId="0" fontId="46" fillId="17" borderId="0" applyNumberFormat="0" applyBorder="0" applyAlignment="0" applyProtection="0"/>
    <xf numFmtId="0" fontId="42" fillId="11" borderId="0" applyNumberFormat="0" applyBorder="0" applyAlignment="0" applyProtection="0"/>
    <xf numFmtId="0" fontId="46" fillId="11" borderId="0" applyNumberFormat="0" applyBorder="0" applyAlignment="0" applyProtection="0"/>
    <xf numFmtId="0" fontId="46" fillId="16" borderId="0" applyNumberFormat="0" applyBorder="0" applyAlignment="0" applyProtection="0"/>
    <xf numFmtId="0" fontId="42" fillId="13" borderId="0" applyNumberFormat="0" applyBorder="0" applyAlignment="0" applyProtection="0"/>
    <xf numFmtId="0" fontId="46" fillId="13" borderId="0" applyNumberFormat="0" applyBorder="0" applyAlignment="0" applyProtection="0"/>
    <xf numFmtId="0" fontId="46" fillId="5" borderId="0" applyNumberFormat="0" applyBorder="0" applyAlignment="0" applyProtection="0"/>
    <xf numFmtId="0" fontId="42" fillId="15" borderId="0" applyNumberFormat="0" applyBorder="0" applyAlignment="0" applyProtection="0"/>
    <xf numFmtId="0" fontId="46" fillId="15" borderId="0" applyNumberFormat="0" applyBorder="0" applyAlignment="0" applyProtection="0"/>
    <xf numFmtId="0" fontId="46" fillId="9" borderId="0" applyNumberFormat="0" applyBorder="0" applyAlignment="0" applyProtection="0"/>
    <xf numFmtId="0" fontId="19" fillId="18" borderId="0" applyNumberFormat="0" applyFont="0" applyBorder="0" applyAlignment="0" applyProtection="0">
      <alignment vertical="center"/>
    </xf>
    <xf numFmtId="0" fontId="66" fillId="19" borderId="0" applyNumberFormat="0" applyFont="0" applyBorder="0" applyAlignment="0" applyProtection="0">
      <alignment vertical="center"/>
    </xf>
    <xf numFmtId="0" fontId="46" fillId="20"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108"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6"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108"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108" fillId="24"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108"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108"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108"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89" fillId="27" borderId="0" applyNumberFormat="0" applyBorder="0" applyAlignment="0" applyProtection="0"/>
    <xf numFmtId="0" fontId="89" fillId="22" borderId="0" applyNumberFormat="0" applyBorder="0" applyAlignment="0" applyProtection="0"/>
    <xf numFmtId="0" fontId="89" fillId="28" borderId="0" applyNumberFormat="0" applyBorder="0" applyAlignment="0" applyProtection="0"/>
    <xf numFmtId="0" fontId="89" fillId="27" borderId="0" applyNumberFormat="0" applyBorder="0" applyAlignment="0" applyProtection="0"/>
    <xf numFmtId="0" fontId="89" fillId="21" borderId="0" applyNumberFormat="0" applyBorder="0" applyAlignment="0" applyProtection="0"/>
    <xf numFmtId="0" fontId="89" fillId="15" borderId="0" applyNumberFormat="0" applyBorder="0" applyAlignment="0" applyProtection="0"/>
    <xf numFmtId="0" fontId="46" fillId="21" borderId="0" applyNumberFormat="0" applyBorder="0" applyAlignment="0" applyProtection="0"/>
    <xf numFmtId="0" fontId="42" fillId="22" borderId="0" applyNumberFormat="0" applyBorder="0" applyAlignment="0" applyProtection="0"/>
    <xf numFmtId="0" fontId="46" fillId="22" borderId="0" applyNumberFormat="0" applyBorder="0" applyAlignment="0" applyProtection="0"/>
    <xf numFmtId="0" fontId="46" fillId="15" borderId="0" applyNumberFormat="0" applyBorder="0" applyAlignment="0" applyProtection="0"/>
    <xf numFmtId="0" fontId="42" fillId="24" borderId="0" applyNumberFormat="0" applyBorder="0" applyAlignment="0" applyProtection="0"/>
    <xf numFmtId="0" fontId="46" fillId="24" borderId="0" applyNumberFormat="0" applyBorder="0" applyAlignment="0" applyProtection="0"/>
    <xf numFmtId="0" fontId="46" fillId="27" borderId="0" applyNumberFormat="0" applyBorder="0" applyAlignment="0" applyProtection="0"/>
    <xf numFmtId="0" fontId="42" fillId="11" borderId="0" applyNumberFormat="0" applyBorder="0" applyAlignment="0" applyProtection="0"/>
    <xf numFmtId="0" fontId="46" fillId="11" borderId="0" applyNumberFormat="0" applyBorder="0" applyAlignment="0" applyProtection="0"/>
    <xf numFmtId="0" fontId="46" fillId="28" borderId="0" applyNumberFormat="0" applyBorder="0" applyAlignment="0" applyProtection="0"/>
    <xf numFmtId="0" fontId="42" fillId="21" borderId="0" applyNumberFormat="0" applyBorder="0" applyAlignment="0" applyProtection="0"/>
    <xf numFmtId="0" fontId="46" fillId="21" borderId="0" applyNumberFormat="0" applyBorder="0" applyAlignment="0" applyProtection="0"/>
    <xf numFmtId="0" fontId="42" fillId="26" borderId="0" applyNumberFormat="0" applyBorder="0" applyAlignment="0" applyProtection="0"/>
    <xf numFmtId="0" fontId="46" fillId="26" borderId="0" applyNumberFormat="0" applyBorder="0" applyAlignment="0" applyProtection="0"/>
    <xf numFmtId="0" fontId="46" fillId="28" borderId="0" applyNumberFormat="0" applyBorder="0" applyAlignment="0" applyProtection="0"/>
    <xf numFmtId="0" fontId="42"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7" fillId="20"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135"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6"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135" fillId="22"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135"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135"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135"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135"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90" fillId="32" borderId="0" applyNumberFormat="0" applyBorder="0" applyAlignment="0" applyProtection="0"/>
    <xf numFmtId="0" fontId="90" fillId="22" borderId="0" applyNumberFormat="0" applyBorder="0" applyAlignment="0" applyProtection="0"/>
    <xf numFmtId="0" fontId="90" fillId="28" borderId="0" applyNumberFormat="0" applyBorder="0" applyAlignment="0" applyProtection="0"/>
    <xf numFmtId="0" fontId="90" fillId="27" borderId="0" applyNumberFormat="0" applyBorder="0" applyAlignment="0" applyProtection="0"/>
    <xf numFmtId="0" fontId="90" fillId="32" borderId="0" applyNumberFormat="0" applyBorder="0" applyAlignment="0" applyProtection="0"/>
    <xf numFmtId="0" fontId="90" fillId="15" borderId="0" applyNumberFormat="0" applyBorder="0" applyAlignment="0" applyProtection="0"/>
    <xf numFmtId="0" fontId="69" fillId="29" borderId="0" applyNumberFormat="0" applyBorder="0" applyAlignment="0" applyProtection="0"/>
    <xf numFmtId="0" fontId="47" fillId="29" borderId="0" applyNumberFormat="0" applyBorder="0" applyAlignment="0" applyProtection="0"/>
    <xf numFmtId="0" fontId="46" fillId="21" borderId="0" applyNumberFormat="0" applyBorder="0" applyAlignment="0" applyProtection="0"/>
    <xf numFmtId="0" fontId="69" fillId="22" borderId="0" applyNumberFormat="0" applyBorder="0" applyAlignment="0" applyProtection="0"/>
    <xf numFmtId="0" fontId="47" fillId="22" borderId="0" applyNumberFormat="0" applyBorder="0" applyAlignment="0" applyProtection="0"/>
    <xf numFmtId="0" fontId="46" fillId="15" borderId="0" applyNumberFormat="0" applyBorder="0" applyAlignment="0" applyProtection="0"/>
    <xf numFmtId="0" fontId="69" fillId="24" borderId="0" applyNumberFormat="0" applyBorder="0" applyAlignment="0" applyProtection="0"/>
    <xf numFmtId="0" fontId="47" fillId="24" borderId="0" applyNumberFormat="0" applyBorder="0" applyAlignment="0" applyProtection="0"/>
    <xf numFmtId="0" fontId="46" fillId="27" borderId="0" applyNumberFormat="0" applyBorder="0" applyAlignment="0" applyProtection="0"/>
    <xf numFmtId="0" fontId="69" fillId="30" borderId="0" applyNumberFormat="0" applyBorder="0" applyAlignment="0" applyProtection="0"/>
    <xf numFmtId="0" fontId="47" fillId="30" borderId="0" applyNumberFormat="0" applyBorder="0" applyAlignment="0" applyProtection="0"/>
    <xf numFmtId="0" fontId="46" fillId="28" borderId="0" applyNumberFormat="0" applyBorder="0" applyAlignment="0" applyProtection="0"/>
    <xf numFmtId="0" fontId="69" fillId="32" borderId="0" applyNumberFormat="0" applyBorder="0" applyAlignment="0" applyProtection="0"/>
    <xf numFmtId="0" fontId="47" fillId="32" borderId="0" applyNumberFormat="0" applyBorder="0" applyAlignment="0" applyProtection="0"/>
    <xf numFmtId="0" fontId="46" fillId="32" borderId="0" applyNumberFormat="0" applyBorder="0" applyAlignment="0" applyProtection="0"/>
    <xf numFmtId="0" fontId="69" fillId="34" borderId="0" applyNumberFormat="0" applyBorder="0" applyAlignment="0" applyProtection="0"/>
    <xf numFmtId="0" fontId="47" fillId="34" borderId="0" applyNumberFormat="0" applyBorder="0" applyAlignment="0" applyProtection="0"/>
    <xf numFmtId="0" fontId="46" fillId="35" borderId="0" applyNumberFormat="0" applyBorder="0" applyAlignment="0" applyProtection="0"/>
    <xf numFmtId="0" fontId="19" fillId="0" borderId="0"/>
    <xf numFmtId="0" fontId="47" fillId="31" borderId="0" applyNumberFormat="0" applyBorder="0" applyAlignment="0" applyProtection="0"/>
    <xf numFmtId="0" fontId="158" fillId="49" borderId="0" applyNumberFormat="0" applyBorder="0" applyAlignment="0" applyProtection="0"/>
    <xf numFmtId="0" fontId="9" fillId="49" borderId="0" applyNumberFormat="0" applyBorder="0" applyAlignment="0" applyProtection="0"/>
    <xf numFmtId="0" fontId="158" fillId="50" borderId="0" applyNumberFormat="0" applyBorder="0" applyAlignment="0" applyProtection="0"/>
    <xf numFmtId="0" fontId="9" fillId="50" borderId="0" applyNumberFormat="0" applyBorder="0" applyAlignment="0" applyProtection="0"/>
    <xf numFmtId="0" fontId="159" fillId="51" borderId="0" applyNumberFormat="0" applyBorder="0" applyAlignment="0" applyProtection="0"/>
    <xf numFmtId="0" fontId="38" fillId="51" borderId="0" applyNumberFormat="0" applyBorder="0" applyAlignment="0" applyProtection="0"/>
    <xf numFmtId="0" fontId="47" fillId="36" borderId="0" applyNumberFormat="0" applyBorder="0" applyAlignment="0" applyProtection="0"/>
    <xf numFmtId="0" fontId="38" fillId="52" borderId="0" applyNumberFormat="0" applyBorder="0" applyAlignment="0" applyProtection="0"/>
    <xf numFmtId="0" fontId="47" fillId="36" borderId="0" applyNumberFormat="0" applyBorder="0" applyAlignment="0" applyProtection="0"/>
    <xf numFmtId="0" fontId="159" fillId="52" borderId="0" applyNumberFormat="0" applyBorder="0" applyAlignment="0" applyProtection="0"/>
    <xf numFmtId="0" fontId="47" fillId="36" borderId="0" applyNumberFormat="0" applyBorder="0" applyAlignment="0" applyProtection="0"/>
    <xf numFmtId="0" fontId="38" fillId="52" borderId="0" applyNumberFormat="0" applyBorder="0" applyAlignment="0" applyProtection="0"/>
    <xf numFmtId="0" fontId="135" fillId="36" borderId="0" applyNumberFormat="0" applyBorder="0" applyAlignment="0" applyProtection="0"/>
    <xf numFmtId="0" fontId="47" fillId="36" borderId="0" applyNumberFormat="0" applyBorder="0" applyAlignment="0" applyProtection="0"/>
    <xf numFmtId="0" fontId="38" fillId="52"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158" fillId="53" borderId="0" applyNumberFormat="0" applyBorder="0" applyAlignment="0" applyProtection="0"/>
    <xf numFmtId="0" fontId="9" fillId="53" borderId="0" applyNumberFormat="0" applyBorder="0" applyAlignment="0" applyProtection="0"/>
    <xf numFmtId="0" fontId="158" fillId="54" borderId="0" applyNumberFormat="0" applyBorder="0" applyAlignment="0" applyProtection="0"/>
    <xf numFmtId="0" fontId="9" fillId="54" borderId="0" applyNumberFormat="0" applyBorder="0" applyAlignment="0" applyProtection="0"/>
    <xf numFmtId="0" fontId="159" fillId="55" borderId="0" applyNumberFormat="0" applyBorder="0" applyAlignment="0" applyProtection="0"/>
    <xf numFmtId="0" fontId="38" fillId="55" borderId="0" applyNumberFormat="0" applyBorder="0" applyAlignment="0" applyProtection="0"/>
    <xf numFmtId="0" fontId="47" fillId="38" borderId="0" applyNumberFormat="0" applyBorder="0" applyAlignment="0" applyProtection="0"/>
    <xf numFmtId="0" fontId="38" fillId="56" borderId="0" applyNumberFormat="0" applyBorder="0" applyAlignment="0" applyProtection="0"/>
    <xf numFmtId="0" fontId="47" fillId="38" borderId="0" applyNumberFormat="0" applyBorder="0" applyAlignment="0" applyProtection="0"/>
    <xf numFmtId="0" fontId="159" fillId="56" borderId="0" applyNumberFormat="0" applyBorder="0" applyAlignment="0" applyProtection="0"/>
    <xf numFmtId="0" fontId="47" fillId="38" borderId="0" applyNumberFormat="0" applyBorder="0" applyAlignment="0" applyProtection="0"/>
    <xf numFmtId="0" fontId="38" fillId="56" borderId="0" applyNumberFormat="0" applyBorder="0" applyAlignment="0" applyProtection="0"/>
    <xf numFmtId="0" fontId="135" fillId="38" borderId="0" applyNumberFormat="0" applyBorder="0" applyAlignment="0" applyProtection="0"/>
    <xf numFmtId="0" fontId="47" fillId="38" borderId="0" applyNumberFormat="0" applyBorder="0" applyAlignment="0" applyProtection="0"/>
    <xf numFmtId="0" fontId="38" fillId="56"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158" fillId="57" borderId="0" applyNumberFormat="0" applyBorder="0" applyAlignment="0" applyProtection="0"/>
    <xf numFmtId="0" fontId="9" fillId="57" borderId="0" applyNumberFormat="0" applyBorder="0" applyAlignment="0" applyProtection="0"/>
    <xf numFmtId="0" fontId="158" fillId="58" borderId="0" applyNumberFormat="0" applyBorder="0" applyAlignment="0" applyProtection="0"/>
    <xf numFmtId="0" fontId="9" fillId="58" borderId="0" applyNumberFormat="0" applyBorder="0" applyAlignment="0" applyProtection="0"/>
    <xf numFmtId="0" fontId="159" fillId="59" borderId="0" applyNumberFormat="0" applyBorder="0" applyAlignment="0" applyProtection="0"/>
    <xf numFmtId="0" fontId="38" fillId="59" borderId="0" applyNumberFormat="0" applyBorder="0" applyAlignment="0" applyProtection="0"/>
    <xf numFmtId="0" fontId="47" fillId="35" borderId="0" applyNumberFormat="0" applyBorder="0" applyAlignment="0" applyProtection="0"/>
    <xf numFmtId="0" fontId="38" fillId="60" borderId="0" applyNumberFormat="0" applyBorder="0" applyAlignment="0" applyProtection="0"/>
    <xf numFmtId="0" fontId="47" fillId="35" borderId="0" applyNumberFormat="0" applyBorder="0" applyAlignment="0" applyProtection="0"/>
    <xf numFmtId="0" fontId="159" fillId="60" borderId="0" applyNumberFormat="0" applyBorder="0" applyAlignment="0" applyProtection="0"/>
    <xf numFmtId="0" fontId="47" fillId="35" borderId="0" applyNumberFormat="0" applyBorder="0" applyAlignment="0" applyProtection="0"/>
    <xf numFmtId="0" fontId="38" fillId="60" borderId="0" applyNumberFormat="0" applyBorder="0" applyAlignment="0" applyProtection="0"/>
    <xf numFmtId="0" fontId="135" fillId="35" borderId="0" applyNumberFormat="0" applyBorder="0" applyAlignment="0" applyProtection="0"/>
    <xf numFmtId="0" fontId="47" fillId="35" borderId="0" applyNumberFormat="0" applyBorder="0" applyAlignment="0" applyProtection="0"/>
    <xf numFmtId="0" fontId="38" fillId="60"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40" borderId="0" applyNumberFormat="0" applyBorder="0" applyAlignment="0" applyProtection="0"/>
    <xf numFmtId="0" fontId="158" fillId="61" borderId="0" applyNumberFormat="0" applyBorder="0" applyAlignment="0" applyProtection="0"/>
    <xf numFmtId="0" fontId="9" fillId="61" borderId="0" applyNumberFormat="0" applyBorder="0" applyAlignment="0" applyProtection="0"/>
    <xf numFmtId="0" fontId="158" fillId="62" borderId="0" applyNumberFormat="0" applyBorder="0" applyAlignment="0" applyProtection="0"/>
    <xf numFmtId="0" fontId="9" fillId="62" borderId="0" applyNumberFormat="0" applyBorder="0" applyAlignment="0" applyProtection="0"/>
    <xf numFmtId="0" fontId="159" fillId="63" borderId="0" applyNumberFormat="0" applyBorder="0" applyAlignment="0" applyProtection="0"/>
    <xf numFmtId="0" fontId="38" fillId="63" borderId="0" applyNumberFormat="0" applyBorder="0" applyAlignment="0" applyProtection="0"/>
    <xf numFmtId="0" fontId="47" fillId="30" borderId="0" applyNumberFormat="0" applyBorder="0" applyAlignment="0" applyProtection="0"/>
    <xf numFmtId="0" fontId="38" fillId="64" borderId="0" applyNumberFormat="0" applyBorder="0" applyAlignment="0" applyProtection="0"/>
    <xf numFmtId="0" fontId="47" fillId="30" borderId="0" applyNumberFormat="0" applyBorder="0" applyAlignment="0" applyProtection="0"/>
    <xf numFmtId="0" fontId="159" fillId="64" borderId="0" applyNumberFormat="0" applyBorder="0" applyAlignment="0" applyProtection="0"/>
    <xf numFmtId="0" fontId="47" fillId="30" borderId="0" applyNumberFormat="0" applyBorder="0" applyAlignment="0" applyProtection="0"/>
    <xf numFmtId="0" fontId="38" fillId="64" borderId="0" applyNumberFormat="0" applyBorder="0" applyAlignment="0" applyProtection="0"/>
    <xf numFmtId="0" fontId="135" fillId="30" borderId="0" applyNumberFormat="0" applyBorder="0" applyAlignment="0" applyProtection="0"/>
    <xf numFmtId="0" fontId="47" fillId="30" borderId="0" applyNumberFormat="0" applyBorder="0" applyAlignment="0" applyProtection="0"/>
    <xf numFmtId="0" fontId="38" fillId="64"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41" borderId="0" applyNumberFormat="0" applyBorder="0" applyAlignment="0" applyProtection="0"/>
    <xf numFmtId="0" fontId="158" fillId="65" borderId="0" applyNumberFormat="0" applyBorder="0" applyAlignment="0" applyProtection="0"/>
    <xf numFmtId="0" fontId="9" fillId="65" borderId="0" applyNumberFormat="0" applyBorder="0" applyAlignment="0" applyProtection="0"/>
    <xf numFmtId="0" fontId="158" fillId="66" borderId="0" applyNumberFormat="0" applyBorder="0" applyAlignment="0" applyProtection="0"/>
    <xf numFmtId="0" fontId="9" fillId="66" borderId="0" applyNumberFormat="0" applyBorder="0" applyAlignment="0" applyProtection="0"/>
    <xf numFmtId="0" fontId="159" fillId="67" borderId="0" applyNumberFormat="0" applyBorder="0" applyAlignment="0" applyProtection="0"/>
    <xf numFmtId="0" fontId="38" fillId="67" borderId="0" applyNumberFormat="0" applyBorder="0" applyAlignment="0" applyProtection="0"/>
    <xf numFmtId="0" fontId="47" fillId="32" borderId="0" applyNumberFormat="0" applyBorder="0" applyAlignment="0" applyProtection="0"/>
    <xf numFmtId="0" fontId="38" fillId="68" borderId="0" applyNumberFormat="0" applyBorder="0" applyAlignment="0" applyProtection="0"/>
    <xf numFmtId="0" fontId="47" fillId="32" borderId="0" applyNumberFormat="0" applyBorder="0" applyAlignment="0" applyProtection="0"/>
    <xf numFmtId="0" fontId="159" fillId="68" borderId="0" applyNumberFormat="0" applyBorder="0" applyAlignment="0" applyProtection="0"/>
    <xf numFmtId="0" fontId="47" fillId="32" borderId="0" applyNumberFormat="0" applyBorder="0" applyAlignment="0" applyProtection="0"/>
    <xf numFmtId="0" fontId="38" fillId="68" borderId="0" applyNumberFormat="0" applyBorder="0" applyAlignment="0" applyProtection="0"/>
    <xf numFmtId="0" fontId="135" fillId="32" borderId="0" applyNumberFormat="0" applyBorder="0" applyAlignment="0" applyProtection="0"/>
    <xf numFmtId="0" fontId="47" fillId="32" borderId="0" applyNumberFormat="0" applyBorder="0" applyAlignment="0" applyProtection="0"/>
    <xf numFmtId="0" fontId="38" fillId="68"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3" borderId="0" applyNumberFormat="0" applyBorder="0" applyAlignment="0" applyProtection="0"/>
    <xf numFmtId="0" fontId="158" fillId="69" borderId="0" applyNumberFormat="0" applyBorder="0" applyAlignment="0" applyProtection="0"/>
    <xf numFmtId="0" fontId="9" fillId="69" borderId="0" applyNumberFormat="0" applyBorder="0" applyAlignment="0" applyProtection="0"/>
    <xf numFmtId="0" fontId="158" fillId="70" borderId="0" applyNumberFormat="0" applyBorder="0" applyAlignment="0" applyProtection="0"/>
    <xf numFmtId="0" fontId="9" fillId="70" borderId="0" applyNumberFormat="0" applyBorder="0" applyAlignment="0" applyProtection="0"/>
    <xf numFmtId="0" fontId="159" fillId="71" borderId="0" applyNumberFormat="0" applyBorder="0" applyAlignment="0" applyProtection="0"/>
    <xf numFmtId="0" fontId="38" fillId="71" borderId="0" applyNumberFormat="0" applyBorder="0" applyAlignment="0" applyProtection="0"/>
    <xf numFmtId="0" fontId="47" fillId="42" borderId="0" applyNumberFormat="0" applyBorder="0" applyAlignment="0" applyProtection="0"/>
    <xf numFmtId="0" fontId="38" fillId="72" borderId="0" applyNumberFormat="0" applyBorder="0" applyAlignment="0" applyProtection="0"/>
    <xf numFmtId="0" fontId="47" fillId="42" borderId="0" applyNumberFormat="0" applyBorder="0" applyAlignment="0" applyProtection="0"/>
    <xf numFmtId="0" fontId="159" fillId="72" borderId="0" applyNumberFormat="0" applyBorder="0" applyAlignment="0" applyProtection="0"/>
    <xf numFmtId="0" fontId="47" fillId="42" borderId="0" applyNumberFormat="0" applyBorder="0" applyAlignment="0" applyProtection="0"/>
    <xf numFmtId="0" fontId="38" fillId="72" borderId="0" applyNumberFormat="0" applyBorder="0" applyAlignment="0" applyProtection="0"/>
    <xf numFmtId="0" fontId="135" fillId="42" borderId="0" applyNumberFormat="0" applyBorder="0" applyAlignment="0" applyProtection="0"/>
    <xf numFmtId="0" fontId="47" fillId="42" borderId="0" applyNumberFormat="0" applyBorder="0" applyAlignment="0" applyProtection="0"/>
    <xf numFmtId="0" fontId="38" fillId="7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90" fillId="32" borderId="0" applyNumberFormat="0" applyBorder="0" applyAlignment="0" applyProtection="0"/>
    <xf numFmtId="0" fontId="90" fillId="38" borderId="0" applyNumberFormat="0" applyBorder="0" applyAlignment="0" applyProtection="0"/>
    <xf numFmtId="0" fontId="90" fillId="35" borderId="0" applyNumberFormat="0" applyBorder="0" applyAlignment="0" applyProtection="0"/>
    <xf numFmtId="0" fontId="90" fillId="43" borderId="0" applyNumberFormat="0" applyBorder="0" applyAlignment="0" applyProtection="0"/>
    <xf numFmtId="0" fontId="90" fillId="32" borderId="0" applyNumberFormat="0" applyBorder="0" applyAlignment="0" applyProtection="0"/>
    <xf numFmtId="0" fontId="90" fillId="42" borderId="0" applyNumberFormat="0" applyBorder="0" applyAlignment="0" applyProtection="0"/>
    <xf numFmtId="0" fontId="91" fillId="9" borderId="15" applyNumberFormat="0" applyAlignment="0" applyProtection="0"/>
    <xf numFmtId="0" fontId="91" fillId="9" borderId="15" applyNumberFormat="0" applyAlignment="0" applyProtection="0"/>
    <xf numFmtId="0" fontId="51" fillId="44" borderId="0" applyNumberFormat="0" applyBorder="0" applyAlignment="0" applyProtection="0"/>
    <xf numFmtId="0" fontId="51" fillId="7" borderId="0" applyNumberFormat="0" applyBorder="0" applyAlignment="0" applyProtection="0"/>
    <xf numFmtId="0" fontId="30" fillId="73" borderId="0" applyNumberFormat="0" applyBorder="0" applyAlignment="0" applyProtection="0"/>
    <xf numFmtId="0" fontId="51" fillId="7" borderId="0" applyNumberFormat="0" applyBorder="0" applyAlignment="0" applyProtection="0"/>
    <xf numFmtId="0" fontId="160" fillId="73" borderId="0" applyNumberFormat="0" applyBorder="0" applyAlignment="0" applyProtection="0"/>
    <xf numFmtId="0" fontId="51" fillId="7" borderId="0" applyNumberFormat="0" applyBorder="0" applyAlignment="0" applyProtection="0"/>
    <xf numFmtId="0" fontId="136"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14" fillId="0" borderId="0">
      <alignment vertical="top"/>
    </xf>
    <xf numFmtId="0" fontId="92" fillId="9" borderId="16" applyNumberFormat="0" applyAlignment="0" applyProtection="0"/>
    <xf numFmtId="0" fontId="92" fillId="9" borderId="16" applyNumberForma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9" fillId="10" borderId="17" applyNumberFormat="0" applyAlignment="0" applyProtection="0"/>
    <xf numFmtId="0" fontId="19" fillId="10" borderId="17" applyNumberFormat="0" applyAlignment="0" applyProtection="0"/>
    <xf numFmtId="0" fontId="19" fillId="10" borderId="17" applyNumberForma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2"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169" fontId="93" fillId="0" borderId="14" applyAlignment="0" applyProtection="0"/>
    <xf numFmtId="184" fontId="93" fillId="0" borderId="2" applyAlignment="0" applyProtection="0"/>
    <xf numFmtId="185" fontId="44" fillId="0" borderId="0" applyFill="0" applyBorder="0" applyAlignment="0"/>
    <xf numFmtId="186" fontId="44" fillId="0" borderId="0" applyFill="0" applyBorder="0" applyAlignment="0"/>
    <xf numFmtId="187" fontId="44" fillId="0" borderId="0" applyFill="0" applyBorder="0" applyAlignment="0"/>
    <xf numFmtId="188" fontId="44" fillId="0" borderId="0" applyFill="0" applyBorder="0" applyAlignment="0"/>
    <xf numFmtId="189" fontId="44" fillId="0" borderId="0" applyFill="0" applyBorder="0" applyAlignment="0"/>
    <xf numFmtId="185" fontId="44" fillId="0" borderId="0" applyFill="0" applyBorder="0" applyAlignment="0"/>
    <xf numFmtId="190" fontId="44" fillId="0" borderId="0" applyFill="0" applyBorder="0" applyAlignment="0"/>
    <xf numFmtId="186" fontId="44" fillId="0" borderId="0" applyFill="0" applyBorder="0" applyAlignment="0"/>
    <xf numFmtId="0" fontId="50" fillId="23" borderId="16" applyNumberFormat="0" applyAlignment="0" applyProtection="0"/>
    <xf numFmtId="0" fontId="50" fillId="27" borderId="16" applyNumberFormat="0" applyAlignment="0" applyProtection="0"/>
    <xf numFmtId="0" fontId="33" fillId="74" borderId="8" applyNumberFormat="0" applyAlignment="0" applyProtection="0"/>
    <xf numFmtId="0" fontId="50" fillId="27" borderId="16" applyNumberFormat="0" applyAlignment="0" applyProtection="0"/>
    <xf numFmtId="0" fontId="161" fillId="74" borderId="8" applyNumberFormat="0" applyAlignment="0" applyProtection="0"/>
    <xf numFmtId="0" fontId="50" fillId="27" borderId="16" applyNumberFormat="0" applyAlignment="0" applyProtection="0"/>
    <xf numFmtId="0" fontId="137" fillId="27" borderId="16" applyNumberFormat="0" applyAlignment="0" applyProtection="0"/>
    <xf numFmtId="0" fontId="50" fillId="27" borderId="16" applyNumberFormat="0" applyAlignment="0" applyProtection="0"/>
    <xf numFmtId="0" fontId="50" fillId="27" borderId="16" applyNumberFormat="0" applyAlignment="0" applyProtection="0"/>
    <xf numFmtId="0" fontId="50" fillId="27" borderId="16" applyNumberFormat="0" applyAlignment="0" applyProtection="0"/>
    <xf numFmtId="0" fontId="58" fillId="39" borderId="18" applyNumberFormat="0" applyAlignment="0" applyProtection="0"/>
    <xf numFmtId="0" fontId="58" fillId="45" borderId="18" applyNumberFormat="0" applyAlignment="0" applyProtection="0"/>
    <xf numFmtId="0" fontId="35" fillId="75" borderId="11" applyNumberFormat="0" applyAlignment="0" applyProtection="0"/>
    <xf numFmtId="0" fontId="58" fillId="45" borderId="18" applyNumberFormat="0" applyAlignment="0" applyProtection="0"/>
    <xf numFmtId="0" fontId="162" fillId="75" borderId="11" applyNumberFormat="0" applyAlignment="0" applyProtection="0"/>
    <xf numFmtId="0" fontId="58" fillId="45" borderId="18" applyNumberFormat="0" applyAlignment="0" applyProtection="0"/>
    <xf numFmtId="0" fontId="138" fillId="45" borderId="18" applyNumberFormat="0" applyAlignment="0" applyProtection="0"/>
    <xf numFmtId="0" fontId="58" fillId="45" borderId="18" applyNumberFormat="0" applyAlignment="0" applyProtection="0"/>
    <xf numFmtId="0" fontId="58" fillId="45" borderId="18" applyNumberFormat="0" applyAlignment="0" applyProtection="0"/>
    <xf numFmtId="0" fontId="58" fillId="45" borderId="18" applyNumberFormat="0" applyAlignment="0" applyProtection="0"/>
    <xf numFmtId="185" fontId="1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43" fontId="134" fillId="0" borderId="0" applyFont="0" applyFill="0" applyBorder="0" applyAlignment="0" applyProtection="0"/>
    <xf numFmtId="165" fontId="19"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83" fontId="19"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83" fontId="19"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63"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70"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24"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34" fillId="0" borderId="0" applyFont="0" applyFill="0" applyBorder="0" applyAlignment="0" applyProtection="0"/>
    <xf numFmtId="171" fontId="15" fillId="0" borderId="0" applyFill="0" applyBorder="0" applyAlignment="0" applyProtection="0"/>
    <xf numFmtId="43" fontId="15" fillId="0" borderId="0" applyFont="0" applyFill="0" applyBorder="0" applyAlignment="0" applyProtection="0"/>
    <xf numFmtId="165" fontId="63"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72" fontId="15" fillId="0" borderId="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0" fontId="151" fillId="0" borderId="0" applyNumberFormat="0" applyFill="0" applyBorder="0" applyAlignment="0" applyProtection="0"/>
    <xf numFmtId="186" fontId="19"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4" fontId="94" fillId="0" borderId="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73"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51" fillId="0" borderId="0" applyNumberFormat="0" applyFill="0" applyBorder="0" applyAlignment="0" applyProtection="0"/>
    <xf numFmtId="14" fontId="44" fillId="0" borderId="0" applyFill="0" applyBorder="0" applyAlignment="0"/>
    <xf numFmtId="0" fontId="95" fillId="0" borderId="0" applyBorder="0" applyProtection="0">
      <alignment horizontal="left" wrapText="1" indent="1"/>
    </xf>
    <xf numFmtId="191" fontId="152" fillId="0" borderId="0" applyFont="0" applyFill="0" applyBorder="0" applyAlignment="0" applyProtection="0"/>
    <xf numFmtId="192" fontId="152" fillId="0" borderId="0" applyFont="0" applyFill="0" applyBorder="0" applyAlignment="0" applyProtection="0"/>
    <xf numFmtId="0" fontId="70" fillId="9" borderId="0" applyNumberFormat="0" applyBorder="0" applyAlignment="0" applyProtection="0"/>
    <xf numFmtId="0" fontId="48" fillId="9" borderId="0" applyNumberFormat="0" applyBorder="0" applyAlignment="0" applyProtection="0"/>
    <xf numFmtId="0" fontId="96" fillId="15" borderId="16" applyNumberFormat="0" applyAlignment="0" applyProtection="0"/>
    <xf numFmtId="0" fontId="96" fillId="15" borderId="16" applyNumberFormat="0" applyAlignment="0" applyProtection="0"/>
    <xf numFmtId="0" fontId="163" fillId="76" borderId="0" applyNumberFormat="0" applyBorder="0" applyAlignment="0" applyProtection="0"/>
    <xf numFmtId="0" fontId="37" fillId="76" borderId="0" applyNumberFormat="0" applyBorder="0" applyAlignment="0" applyProtection="0"/>
    <xf numFmtId="0" fontId="163" fillId="77" borderId="0" applyNumberFormat="0" applyBorder="0" applyAlignment="0" applyProtection="0"/>
    <xf numFmtId="0" fontId="37" fillId="77" borderId="0" applyNumberFormat="0" applyBorder="0" applyAlignment="0" applyProtection="0"/>
    <xf numFmtId="0" fontId="163" fillId="78" borderId="0" applyNumberFormat="0" applyBorder="0" applyAlignment="0" applyProtection="0"/>
    <xf numFmtId="0" fontId="37" fillId="78" borderId="0" applyNumberFormat="0" applyBorder="0" applyAlignment="0" applyProtection="0"/>
    <xf numFmtId="185" fontId="153" fillId="0" borderId="0" applyFill="0" applyBorder="0" applyAlignment="0"/>
    <xf numFmtId="186" fontId="153" fillId="0" borderId="0" applyFill="0" applyBorder="0" applyAlignment="0"/>
    <xf numFmtId="185" fontId="153" fillId="0" borderId="0" applyFill="0" applyBorder="0" applyAlignment="0"/>
    <xf numFmtId="190" fontId="153" fillId="0" borderId="0" applyFill="0" applyBorder="0" applyAlignment="0"/>
    <xf numFmtId="186" fontId="153" fillId="0" borderId="0" applyFill="0" applyBorder="0" applyAlignment="0"/>
    <xf numFmtId="0" fontId="97" fillId="0" borderId="19" applyNumberFormat="0" applyFill="0" applyAlignment="0" applyProtection="0"/>
    <xf numFmtId="0" fontId="97" fillId="0" borderId="19" applyNumberFormat="0" applyFill="0" applyAlignment="0" applyProtection="0"/>
    <xf numFmtId="0" fontId="98" fillId="0" borderId="0" applyNumberFormat="0" applyFill="0" applyBorder="0" applyAlignment="0" applyProtection="0"/>
    <xf numFmtId="174" fontId="19" fillId="0" borderId="0" applyFont="0" applyFill="0" applyBorder="0" applyAlignment="0" applyProtection="0"/>
    <xf numFmtId="175" fontId="15" fillId="0" borderId="0" applyFill="0" applyBorder="0" applyAlignment="0" applyProtection="0"/>
    <xf numFmtId="0" fontId="46" fillId="0" borderId="0"/>
    <xf numFmtId="0" fontId="46" fillId="0" borderId="0"/>
    <xf numFmtId="0" fontId="19" fillId="0" borderId="0"/>
    <xf numFmtId="0" fontId="51" fillId="44" borderId="0" applyNumberFormat="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13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8" fillId="9" borderId="0" applyNumberFormat="0" applyBorder="0" applyAlignment="0" applyProtection="0"/>
    <xf numFmtId="0" fontId="48" fillId="9" borderId="0" applyNumberFormat="0" applyBorder="0" applyAlignment="0" applyProtection="0"/>
    <xf numFmtId="0" fontId="29" fillId="79" borderId="0" applyNumberFormat="0" applyBorder="0" applyAlignment="0" applyProtection="0"/>
    <xf numFmtId="0" fontId="164" fillId="79" borderId="0" applyNumberFormat="0" applyBorder="0" applyAlignment="0" applyProtection="0"/>
    <xf numFmtId="0" fontId="48" fillId="9" borderId="0" applyNumberFormat="0" applyBorder="0" applyAlignment="0" applyProtection="0"/>
    <xf numFmtId="0" fontId="140"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99" fillId="23" borderId="0" applyNumberFormat="0" applyBorder="0" applyAlignment="0" applyProtection="0"/>
    <xf numFmtId="38" fontId="99" fillId="2" borderId="0" applyNumberFormat="0" applyBorder="0" applyAlignment="0" applyProtection="0"/>
    <xf numFmtId="0" fontId="100" fillId="13" borderId="0" applyNumberFormat="0" applyBorder="0" applyAlignment="0" applyProtection="0"/>
    <xf numFmtId="0" fontId="101" fillId="0" borderId="0"/>
    <xf numFmtId="0" fontId="22" fillId="0" borderId="20" applyNumberFormat="0" applyAlignment="0" applyProtection="0">
      <alignment horizontal="left" vertical="center"/>
    </xf>
    <xf numFmtId="0" fontId="22" fillId="0" borderId="1">
      <alignment horizontal="left" vertical="center"/>
    </xf>
    <xf numFmtId="0" fontId="102" fillId="0" borderId="0" applyNumberFormat="0" applyFill="0" applyBorder="0" applyProtection="0">
      <alignment horizontal="left" vertical="top" wrapText="1"/>
    </xf>
    <xf numFmtId="0" fontId="53" fillId="0" borderId="22" applyNumberFormat="0" applyFill="0" applyAlignment="0" applyProtection="0"/>
    <xf numFmtId="0" fontId="53" fillId="0" borderId="22" applyNumberFormat="0" applyFill="0" applyAlignment="0" applyProtection="0"/>
    <xf numFmtId="0" fontId="165" fillId="0" borderId="5" applyNumberFormat="0" applyFill="0" applyAlignment="0" applyProtection="0"/>
    <xf numFmtId="0" fontId="53" fillId="0" borderId="22" applyNumberFormat="0" applyFill="0" applyAlignment="0" applyProtection="0"/>
    <xf numFmtId="0" fontId="151" fillId="0" borderId="0" applyNumberFormat="0" applyFill="0" applyBorder="0" applyAlignment="0" applyProtection="0"/>
    <xf numFmtId="0" fontId="141" fillId="0" borderId="22" applyNumberFormat="0" applyFill="0" applyAlignment="0" applyProtection="0"/>
    <xf numFmtId="0" fontId="53" fillId="0" borderId="22" applyNumberFormat="0" applyFill="0" applyAlignment="0" applyProtection="0"/>
    <xf numFmtId="0" fontId="53" fillId="0" borderId="22" applyNumberFormat="0" applyFill="0" applyAlignment="0" applyProtection="0"/>
    <xf numFmtId="0" fontId="53" fillId="0" borderId="22"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166" fillId="0" borderId="6" applyNumberFormat="0" applyFill="0" applyAlignment="0" applyProtection="0"/>
    <xf numFmtId="0" fontId="54" fillId="0" borderId="24" applyNumberFormat="0" applyFill="0" applyAlignment="0" applyProtection="0"/>
    <xf numFmtId="0" fontId="151" fillId="0" borderId="0" applyNumberFormat="0" applyFill="0" applyBorder="0" applyAlignment="0" applyProtection="0"/>
    <xf numFmtId="0" fontId="142"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5" fillId="0" borderId="26" applyNumberFormat="0" applyFill="0" applyAlignment="0" applyProtection="0"/>
    <xf numFmtId="0" fontId="55" fillId="0" borderId="26" applyNumberFormat="0" applyFill="0" applyAlignment="0" applyProtection="0"/>
    <xf numFmtId="0" fontId="167" fillId="0" borderId="7" applyNumberFormat="0" applyFill="0" applyAlignment="0" applyProtection="0"/>
    <xf numFmtId="0" fontId="55" fillId="0" borderId="26" applyNumberFormat="0" applyFill="0" applyAlignment="0" applyProtection="0"/>
    <xf numFmtId="0" fontId="143" fillId="0" borderId="26" applyNumberFormat="0" applyFill="0" applyAlignment="0" applyProtection="0"/>
    <xf numFmtId="0" fontId="55" fillId="0" borderId="26" applyNumberFormat="0" applyFill="0" applyAlignment="0" applyProtection="0"/>
    <xf numFmtId="0" fontId="55" fillId="0" borderId="26" applyNumberFormat="0" applyFill="0" applyAlignment="0" applyProtection="0"/>
    <xf numFmtId="0" fontId="55" fillId="0" borderId="26"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67" fillId="0" borderId="0" applyNumberFormat="0" applyFill="0" applyBorder="0" applyAlignment="0" applyProtection="0"/>
    <xf numFmtId="0" fontId="55" fillId="0" borderId="0" applyNumberFormat="0" applyFill="0" applyBorder="0" applyAlignment="0" applyProtection="0"/>
    <xf numFmtId="0" fontId="14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49" fontId="103" fillId="0" borderId="0" applyBorder="0">
      <alignment horizontal="left" vertical="top" wrapText="1"/>
      <protection locked="0"/>
    </xf>
    <xf numFmtId="0" fontId="10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62" fillId="6" borderId="16" applyNumberFormat="0" applyAlignment="0" applyProtection="0"/>
    <xf numFmtId="0" fontId="99" fillId="46" borderId="0" applyNumberFormat="0" applyBorder="0" applyAlignment="0" applyProtection="0"/>
    <xf numFmtId="10" fontId="99" fillId="47" borderId="4" applyNumberFormat="0" applyBorder="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31" fillId="80" borderId="8" applyNumberFormat="0" applyAlignment="0" applyProtection="0"/>
    <xf numFmtId="0" fontId="62" fillId="15" borderId="16" applyNumberFormat="0" applyAlignment="0" applyProtection="0"/>
    <xf numFmtId="0" fontId="168" fillId="80" borderId="8" applyNumberFormat="0" applyAlignment="0" applyProtection="0"/>
    <xf numFmtId="0" fontId="62"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69" fillId="36" borderId="0" applyNumberFormat="0" applyBorder="0" applyAlignment="0" applyProtection="0"/>
    <xf numFmtId="0" fontId="47" fillId="36" borderId="0" applyNumberFormat="0" applyBorder="0" applyAlignment="0" applyProtection="0"/>
    <xf numFmtId="0" fontId="47" fillId="32" borderId="0" applyNumberFormat="0" applyBorder="0" applyAlignment="0" applyProtection="0"/>
    <xf numFmtId="0" fontId="69" fillId="38" borderId="0" applyNumberFormat="0" applyBorder="0" applyAlignment="0" applyProtection="0"/>
    <xf numFmtId="0" fontId="47" fillId="38" borderId="0" applyNumberFormat="0" applyBorder="0" applyAlignment="0" applyProtection="0"/>
    <xf numFmtId="0" fontId="47" fillId="42" borderId="0" applyNumberFormat="0" applyBorder="0" applyAlignment="0" applyProtection="0"/>
    <xf numFmtId="0" fontId="69" fillId="35" borderId="0" applyNumberFormat="0" applyBorder="0" applyAlignment="0" applyProtection="0"/>
    <xf numFmtId="0" fontId="47" fillId="35" borderId="0" applyNumberFormat="0" applyBorder="0" applyAlignment="0" applyProtection="0"/>
    <xf numFmtId="0" fontId="47" fillId="45" borderId="0" applyNumberFormat="0" applyBorder="0" applyAlignment="0" applyProtection="0"/>
    <xf numFmtId="0" fontId="69" fillId="30" borderId="0" applyNumberFormat="0" applyBorder="0" applyAlignment="0" applyProtection="0"/>
    <xf numFmtId="0" fontId="47" fillId="30" borderId="0" applyNumberFormat="0" applyBorder="0" applyAlignment="0" applyProtection="0"/>
    <xf numFmtId="0" fontId="47" fillId="26" borderId="0" applyNumberFormat="0" applyBorder="0" applyAlignment="0" applyProtection="0"/>
    <xf numFmtId="0" fontId="69" fillId="32" borderId="0" applyNumberFormat="0" applyBorder="0" applyAlignment="0" applyProtection="0"/>
    <xf numFmtId="0" fontId="47" fillId="32" borderId="0" applyNumberFormat="0" applyBorder="0" applyAlignment="0" applyProtection="0"/>
    <xf numFmtId="0" fontId="47" fillId="36" borderId="0" applyNumberFormat="0" applyBorder="0" applyAlignment="0" applyProtection="0"/>
    <xf numFmtId="0" fontId="69" fillId="42" borderId="0" applyNumberFormat="0" applyBorder="0" applyAlignment="0" applyProtection="0"/>
    <xf numFmtId="0" fontId="47" fillId="42" borderId="0" applyNumberFormat="0" applyBorder="0" applyAlignment="0" applyProtection="0"/>
    <xf numFmtId="0" fontId="47" fillId="35" borderId="0" applyNumberFormat="0" applyBorder="0" applyAlignment="0" applyProtection="0"/>
    <xf numFmtId="0" fontId="71" fillId="27" borderId="15" applyNumberFormat="0" applyAlignment="0" applyProtection="0"/>
    <xf numFmtId="0" fontId="49" fillId="27" borderId="15" applyNumberFormat="0" applyAlignment="0" applyProtection="0"/>
    <xf numFmtId="0" fontId="72" fillId="27" borderId="16" applyNumberFormat="0" applyAlignment="0" applyProtection="0"/>
    <xf numFmtId="0" fontId="50" fillId="27" borderId="16" applyNumberFormat="0" applyAlignment="0" applyProtection="0"/>
    <xf numFmtId="4" fontId="128" fillId="0" borderId="0" applyFill="0" applyBorder="0" applyAlignment="0" applyProtection="0"/>
    <xf numFmtId="0" fontId="64" fillId="0" borderId="0">
      <alignment horizontal="right" vertical="top"/>
    </xf>
    <xf numFmtId="0" fontId="65" fillId="0" borderId="0">
      <alignment horizontal="justify" vertical="top" wrapText="1"/>
    </xf>
    <xf numFmtId="0" fontId="64" fillId="0" borderId="0">
      <alignment horizontal="left"/>
    </xf>
    <xf numFmtId="4" fontId="65" fillId="0" borderId="0">
      <alignment horizontal="right"/>
    </xf>
    <xf numFmtId="0" fontId="65" fillId="0" borderId="0">
      <alignment horizontal="right"/>
    </xf>
    <xf numFmtId="4" fontId="65" fillId="0" borderId="0">
      <alignment horizontal="right" wrapText="1"/>
    </xf>
    <xf numFmtId="0" fontId="65" fillId="0" borderId="0">
      <alignment horizontal="right"/>
    </xf>
    <xf numFmtId="4" fontId="65" fillId="0" borderId="0">
      <alignment horizontal="right"/>
    </xf>
    <xf numFmtId="0" fontId="105" fillId="0" borderId="0" applyBorder="0" applyProtection="0">
      <alignment horizontal="right" vertical="top" wrapText="1"/>
    </xf>
    <xf numFmtId="185" fontId="154" fillId="0" borderId="0" applyFill="0" applyBorder="0" applyAlignment="0"/>
    <xf numFmtId="186" fontId="154" fillId="0" borderId="0" applyFill="0" applyBorder="0" applyAlignment="0"/>
    <xf numFmtId="185" fontId="154" fillId="0" borderId="0" applyFill="0" applyBorder="0" applyAlignment="0"/>
    <xf numFmtId="190" fontId="154" fillId="0" borderId="0" applyFill="0" applyBorder="0" applyAlignment="0"/>
    <xf numFmtId="186" fontId="154" fillId="0" borderId="0" applyFill="0" applyBorder="0" applyAlignment="0"/>
    <xf numFmtId="0" fontId="57" fillId="0" borderId="27" applyNumberFormat="0" applyFill="0" applyAlignment="0" applyProtection="0"/>
    <xf numFmtId="0" fontId="57" fillId="0" borderId="27" applyNumberFormat="0" applyFill="0" applyAlignment="0" applyProtection="0"/>
    <xf numFmtId="0" fontId="169" fillId="0" borderId="10" applyNumberFormat="0" applyFill="0" applyAlignment="0" applyProtection="0"/>
    <xf numFmtId="0" fontId="57" fillId="0" borderId="27" applyNumberFormat="0" applyFill="0" applyAlignment="0" applyProtection="0"/>
    <xf numFmtId="0" fontId="145"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73" fillId="7" borderId="0" applyNumberFormat="0" applyBorder="0" applyAlignment="0" applyProtection="0"/>
    <xf numFmtId="0" fontId="51" fillId="7" borderId="0" applyNumberFormat="0" applyBorder="0" applyAlignment="0" applyProtection="0"/>
    <xf numFmtId="193" fontId="152" fillId="0" borderId="0" applyFont="0" applyFill="0" applyBorder="0" applyAlignment="0" applyProtection="0"/>
    <xf numFmtId="194" fontId="152" fillId="0" borderId="0" applyFont="0" applyFill="0" applyBorder="0" applyAlignment="0" applyProtection="0"/>
    <xf numFmtId="0" fontId="105" fillId="0" borderId="0" applyBorder="0">
      <alignment horizontal="justify" vertical="top" wrapText="1"/>
      <protection locked="0"/>
    </xf>
    <xf numFmtId="0" fontId="103" fillId="0" borderId="0" applyNumberFormat="0" applyFill="0" applyBorder="0" applyProtection="0">
      <alignment horizontal="justify" vertical="top" wrapText="1"/>
    </xf>
    <xf numFmtId="0" fontId="53" fillId="0" borderId="22" applyNumberFormat="0" applyFill="0" applyAlignment="0" applyProtection="0"/>
    <xf numFmtId="0" fontId="74" fillId="0" borderId="22" applyNumberFormat="0" applyFill="0" applyAlignment="0" applyProtection="0"/>
    <xf numFmtId="0" fontId="53" fillId="0" borderId="22" applyNumberFormat="0" applyFill="0" applyAlignment="0" applyProtection="0"/>
    <xf numFmtId="0" fontId="82" fillId="0" borderId="21" applyNumberFormat="0" applyFill="0" applyAlignment="0" applyProtection="0"/>
    <xf numFmtId="0" fontId="75" fillId="0" borderId="24" applyNumberFormat="0" applyFill="0" applyAlignment="0" applyProtection="0"/>
    <xf numFmtId="0" fontId="54" fillId="0" borderId="24" applyNumberFormat="0" applyFill="0" applyAlignment="0" applyProtection="0"/>
    <xf numFmtId="0" fontId="83" fillId="0" borderId="23" applyNumberFormat="0" applyFill="0" applyAlignment="0" applyProtection="0"/>
    <xf numFmtId="0" fontId="76" fillId="0" borderId="26" applyNumberFormat="0" applyFill="0" applyAlignment="0" applyProtection="0"/>
    <xf numFmtId="0" fontId="55" fillId="0" borderId="26" applyNumberFormat="0" applyFill="0" applyAlignment="0" applyProtection="0"/>
    <xf numFmtId="0" fontId="84" fillId="0" borderId="25" applyNumberFormat="0" applyFill="0" applyAlignment="0" applyProtection="0"/>
    <xf numFmtId="0" fontId="76" fillId="0" borderId="0" applyNumberFormat="0" applyFill="0" applyBorder="0" applyAlignment="0" applyProtection="0"/>
    <xf numFmtId="0" fontId="55" fillId="0" borderId="0" applyNumberFormat="0" applyFill="0" applyBorder="0" applyAlignment="0" applyProtection="0"/>
    <xf numFmtId="0" fontId="84" fillId="0" borderId="0" applyNumberFormat="0" applyFill="0" applyBorder="0" applyAlignment="0" applyProtection="0"/>
    <xf numFmtId="0" fontId="52" fillId="0" borderId="0" applyNumberFormat="0" applyFill="0" applyBorder="0" applyAlignment="0" applyProtection="0"/>
    <xf numFmtId="0" fontId="156" fillId="0" borderId="0" applyNumberFormat="0" applyFill="0" applyBorder="0" applyAlignment="0" applyProtection="0"/>
    <xf numFmtId="0" fontId="170" fillId="81" borderId="0">
      <alignment horizontal="left" vertical="center"/>
    </xf>
    <xf numFmtId="0" fontId="15" fillId="0" borderId="0"/>
    <xf numFmtId="0" fontId="10" fillId="0" borderId="0"/>
    <xf numFmtId="0" fontId="56" fillId="25" borderId="0" applyNumberFormat="0" applyBorder="0" applyAlignment="0" applyProtection="0"/>
    <xf numFmtId="0" fontId="56" fillId="28" borderId="0" applyNumberFormat="0" applyBorder="0" applyAlignment="0" applyProtection="0"/>
    <xf numFmtId="0" fontId="41" fillId="82" borderId="0" applyNumberFormat="0" applyBorder="0" applyAlignment="0" applyProtection="0"/>
    <xf numFmtId="0" fontId="56" fillId="28" borderId="0" applyNumberFormat="0" applyBorder="0" applyAlignment="0" applyProtection="0"/>
    <xf numFmtId="0" fontId="106" fillId="28" borderId="0" applyNumberFormat="0" applyBorder="0" applyAlignment="0" applyProtection="0"/>
    <xf numFmtId="0" fontId="56" fillId="28" borderId="0" applyNumberFormat="0" applyBorder="0" applyAlignment="0" applyProtection="0"/>
    <xf numFmtId="0" fontId="14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77" fillId="28" borderId="0" applyNumberFormat="0" applyBorder="0" applyAlignment="0" applyProtection="0"/>
    <xf numFmtId="0" fontId="56" fillId="28" borderId="0" applyNumberFormat="0" applyBorder="0" applyAlignment="0" applyProtection="0"/>
    <xf numFmtId="176" fontId="107" fillId="0" borderId="0"/>
    <xf numFmtId="195" fontId="133" fillId="0" borderId="0"/>
    <xf numFmtId="0" fontId="63" fillId="0" borderId="0"/>
    <xf numFmtId="0" fontId="15" fillId="0" borderId="0"/>
    <xf numFmtId="0" fontId="15" fillId="0" borderId="0"/>
    <xf numFmtId="4" fontId="63"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5" fillId="0" borderId="0">
      <alignment vertical="center"/>
    </xf>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5" fillId="0" borderId="0"/>
    <xf numFmtId="0" fontId="15"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12" fillId="0" borderId="0"/>
    <xf numFmtId="0" fontId="15" fillId="0" borderId="0"/>
    <xf numFmtId="0" fontId="15" fillId="0" borderId="0"/>
    <xf numFmtId="0" fontId="15" fillId="0" borderId="0"/>
    <xf numFmtId="0" fontId="9" fillId="0" borderId="0"/>
    <xf numFmtId="0" fontId="9" fillId="0" borderId="0"/>
    <xf numFmtId="0" fontId="15" fillId="0" borderId="0"/>
    <xf numFmtId="0" fontId="9" fillId="0" borderId="0"/>
    <xf numFmtId="0" fontId="15" fillId="0" borderId="0"/>
    <xf numFmtId="0" fontId="9" fillId="0" borderId="0"/>
    <xf numFmtId="0" fontId="15" fillId="0" borderId="0"/>
    <xf numFmtId="0" fontId="9"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5" fillId="0" borderId="0"/>
    <xf numFmtId="0" fontId="17"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5" fillId="0" borderId="0"/>
    <xf numFmtId="0" fontId="63" fillId="0" borderId="0"/>
    <xf numFmtId="0" fontId="15" fillId="0" borderId="0"/>
    <xf numFmtId="0" fontId="15" fillId="0" borderId="0"/>
    <xf numFmtId="0" fontId="134"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9" fillId="0" borderId="0"/>
    <xf numFmtId="0" fontId="109" fillId="0" borderId="0"/>
    <xf numFmtId="0" fontId="15" fillId="0" borderId="0"/>
    <xf numFmtId="0" fontId="63"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xf numFmtId="0" fontId="19"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5" fillId="0" borderId="0"/>
    <xf numFmtId="0" fontId="17" fillId="0" borderId="0"/>
    <xf numFmtId="0" fontId="17" fillId="0" borderId="0"/>
    <xf numFmtId="0" fontId="17" fillId="0" borderId="0"/>
    <xf numFmtId="0" fontId="15" fillId="0" borderId="0"/>
    <xf numFmtId="0" fontId="19" fillId="0" borderId="0"/>
    <xf numFmtId="0" fontId="11" fillId="0" borderId="0"/>
    <xf numFmtId="0" fontId="108" fillId="0" borderId="0"/>
    <xf numFmtId="0" fontId="39" fillId="0" borderId="0"/>
    <xf numFmtId="0" fontId="15" fillId="0" borderId="0"/>
    <xf numFmtId="0" fontId="19" fillId="0" borderId="0"/>
    <xf numFmtId="0" fontId="19" fillId="0" borderId="0"/>
    <xf numFmtId="0" fontId="17" fillId="0" borderId="0"/>
    <xf numFmtId="0" fontId="1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5" fillId="0" borderId="0"/>
    <xf numFmtId="0" fontId="19" fillId="0" borderId="0"/>
    <xf numFmtId="0" fontId="15" fillId="0" borderId="0"/>
    <xf numFmtId="0" fontId="15" fillId="0" borderId="0"/>
    <xf numFmtId="0" fontId="15" fillId="0" borderId="0"/>
    <xf numFmtId="0" fontId="15" fillId="0" borderId="0"/>
    <xf numFmtId="0" fontId="17" fillId="0" borderId="0"/>
    <xf numFmtId="0" fontId="9" fillId="0" borderId="0"/>
    <xf numFmtId="0" fontId="66" fillId="0" borderId="0"/>
    <xf numFmtId="0" fontId="19" fillId="0" borderId="0"/>
    <xf numFmtId="0" fontId="9" fillId="0" borderId="0"/>
    <xf numFmtId="0" fontId="10" fillId="0" borderId="0"/>
    <xf numFmtId="0" fontId="15" fillId="0" borderId="0"/>
    <xf numFmtId="0" fontId="10" fillId="0" borderId="0"/>
    <xf numFmtId="0" fontId="19" fillId="0" borderId="0"/>
    <xf numFmtId="4" fontId="46" fillId="0" borderId="0"/>
    <xf numFmtId="0" fontId="15" fillId="0" borderId="0"/>
    <xf numFmtId="0" fontId="15" fillId="0" borderId="0"/>
    <xf numFmtId="0" fontId="19" fillId="0" borderId="0"/>
    <xf numFmtId="0" fontId="19" fillId="0" borderId="0"/>
    <xf numFmtId="0" fontId="19" fillId="0" borderId="0"/>
    <xf numFmtId="0" fontId="19" fillId="0" borderId="0"/>
    <xf numFmtId="0" fontId="108" fillId="0" borderId="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xf numFmtId="0" fontId="15" fillId="0" borderId="0"/>
    <xf numFmtId="0" fontId="15" fillId="0" borderId="0"/>
    <xf numFmtId="4" fontId="63" fillId="0" borderId="0"/>
    <xf numFmtId="0" fontId="15" fillId="0" borderId="0"/>
    <xf numFmtId="0" fontId="15" fillId="0" borderId="0"/>
    <xf numFmtId="0" fontId="15" fillId="0" borderId="0"/>
    <xf numFmtId="0" fontId="63"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5" fillId="0" borderId="0"/>
    <xf numFmtId="0" fontId="19" fillId="0" borderId="0"/>
    <xf numFmtId="0" fontId="15" fillId="0" borderId="0"/>
    <xf numFmtId="0" fontId="19" fillId="0" borderId="0"/>
    <xf numFmtId="0" fontId="15" fillId="0" borderId="0"/>
    <xf numFmtId="0" fontId="15" fillId="0" borderId="0"/>
    <xf numFmtId="0" fontId="15" fillId="0" borderId="0"/>
    <xf numFmtId="0" fontId="24" fillId="0" borderId="0"/>
    <xf numFmtId="4" fontId="94" fillId="0" borderId="0"/>
    <xf numFmtId="0" fontId="15" fillId="0" borderId="0"/>
    <xf numFmtId="4" fontId="94" fillId="0" borderId="0"/>
    <xf numFmtId="0" fontId="63" fillId="0" borderId="0"/>
    <xf numFmtId="0" fontId="134" fillId="0" borderId="0"/>
    <xf numFmtId="0" fontId="15" fillId="0" borderId="0"/>
    <xf numFmtId="0" fontId="131" fillId="0" borderId="0" applyAlignment="0">
      <alignment horizontal="justify" vertical="top" wrapText="1"/>
    </xf>
    <xf numFmtId="0" fontId="15" fillId="0" borderId="0"/>
    <xf numFmtId="0" fontId="17" fillId="0" borderId="0"/>
    <xf numFmtId="0" fontId="15" fillId="0" borderId="0"/>
    <xf numFmtId="177" fontId="1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0" fontId="15" fillId="0" borderId="0"/>
    <xf numFmtId="0" fontId="17" fillId="0" borderId="0"/>
    <xf numFmtId="0" fontId="15" fillId="0" borderId="0"/>
    <xf numFmtId="0" fontId="17" fillId="0" borderId="0"/>
    <xf numFmtId="0" fontId="17" fillId="0" borderId="0"/>
    <xf numFmtId="0" fontId="15" fillId="0" borderId="0"/>
    <xf numFmtId="0" fontId="17" fillId="0" borderId="0"/>
    <xf numFmtId="0" fontId="17" fillId="0" borderId="0"/>
    <xf numFmtId="0" fontId="23" fillId="0" borderId="0"/>
    <xf numFmtId="0" fontId="158"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4" fontId="63" fillId="0" borderId="0"/>
    <xf numFmtId="0" fontId="63" fillId="0" borderId="0"/>
    <xf numFmtId="0" fontId="46" fillId="0" borderId="0"/>
    <xf numFmtId="0" fontId="158" fillId="0" borderId="0"/>
    <xf numFmtId="0" fontId="9" fillId="0" borderId="0"/>
    <xf numFmtId="0" fontId="9" fillId="0" borderId="0"/>
    <xf numFmtId="0" fontId="15" fillId="0" borderId="0"/>
    <xf numFmtId="0" fontId="46" fillId="0" borderId="0"/>
    <xf numFmtId="0" fontId="9" fillId="0" borderId="0"/>
    <xf numFmtId="0" fontId="63" fillId="0" borderId="0"/>
    <xf numFmtId="0" fontId="9" fillId="0" borderId="0"/>
    <xf numFmtId="0" fontId="19" fillId="0" borderId="0"/>
    <xf numFmtId="0" fontId="46" fillId="0" borderId="0"/>
    <xf numFmtId="0" fontId="17" fillId="0" borderId="0"/>
    <xf numFmtId="0" fontId="17" fillId="0" borderId="0"/>
    <xf numFmtId="0" fontId="17" fillId="0" borderId="0"/>
    <xf numFmtId="0" fontId="134" fillId="0" borderId="0"/>
    <xf numFmtId="0" fontId="15" fillId="0" borderId="0"/>
    <xf numFmtId="0" fontId="9" fillId="0" borderId="0"/>
    <xf numFmtId="0" fontId="15"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3" fillId="0" borderId="0"/>
    <xf numFmtId="0" fontId="134" fillId="0" borderId="0"/>
    <xf numFmtId="0" fontId="109" fillId="0" borderId="0"/>
    <xf numFmtId="0" fontId="63" fillId="0" borderId="0"/>
    <xf numFmtId="0" fontId="15" fillId="0" borderId="0"/>
    <xf numFmtId="0" fontId="6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9" fillId="0" borderId="0"/>
    <xf numFmtId="0" fontId="9" fillId="0" borderId="0"/>
    <xf numFmtId="0" fontId="15" fillId="0" borderId="0"/>
    <xf numFmtId="0" fontId="15" fillId="0" borderId="0"/>
    <xf numFmtId="0" fontId="17" fillId="0" borderId="0"/>
    <xf numFmtId="0" fontId="63" fillId="0" borderId="0"/>
    <xf numFmtId="0" fontId="15" fillId="0" borderId="0"/>
    <xf numFmtId="0" fontId="9" fillId="0" borderId="0"/>
    <xf numFmtId="0" fontId="9" fillId="0" borderId="0"/>
    <xf numFmtId="0" fontId="9" fillId="0" borderId="0"/>
    <xf numFmtId="0" fontId="15" fillId="0" borderId="0"/>
    <xf numFmtId="0" fontId="15" fillId="0" borderId="0"/>
    <xf numFmtId="0" fontId="9" fillId="0" borderId="0"/>
    <xf numFmtId="0" fontId="17" fillId="0" borderId="0"/>
    <xf numFmtId="0" fontId="15" fillId="0" borderId="0"/>
    <xf numFmtId="0" fontId="15" fillId="0" borderId="0"/>
    <xf numFmtId="0" fontId="15" fillId="0" borderId="0"/>
    <xf numFmtId="0" fontId="15" fillId="0" borderId="0"/>
    <xf numFmtId="0" fontId="46" fillId="0" borderId="0"/>
    <xf numFmtId="0" fontId="110" fillId="0" borderId="0"/>
    <xf numFmtId="0" fontId="17"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 fontId="17" fillId="0" borderId="0">
      <alignment horizontal="justify" vertical="justify"/>
    </xf>
    <xf numFmtId="4" fontId="15" fillId="0" borderId="0">
      <alignment vertical="justify"/>
    </xf>
    <xf numFmtId="4" fontId="15" fillId="0" borderId="0">
      <alignment horizontal="justify" vertical="top" wrapText="1"/>
    </xf>
    <xf numFmtId="3" fontId="111" fillId="0" borderId="0">
      <alignment horizontal="justify" vertical="justify"/>
    </xf>
    <xf numFmtId="4" fontId="15" fillId="0" borderId="0">
      <alignment horizontal="justify" vertical="top"/>
    </xf>
    <xf numFmtId="4" fontId="15" fillId="0" borderId="0">
      <alignment vertical="justify"/>
    </xf>
    <xf numFmtId="4" fontId="67" fillId="0" borderId="0">
      <alignment vertical="top" wrapText="1"/>
    </xf>
    <xf numFmtId="0" fontId="17" fillId="0" borderId="0">
      <alignment horizontal="justify"/>
    </xf>
    <xf numFmtId="4" fontId="66" fillId="0" borderId="0">
      <alignment horizontal="justify"/>
    </xf>
    <xf numFmtId="0" fontId="112" fillId="0" borderId="0"/>
    <xf numFmtId="0" fontId="15" fillId="0" borderId="0"/>
    <xf numFmtId="0" fontId="9" fillId="0" borderId="0"/>
    <xf numFmtId="0" fontId="15" fillId="0" borderId="0"/>
    <xf numFmtId="177" fontId="129" fillId="0" borderId="0"/>
    <xf numFmtId="0" fontId="15" fillId="0" borderId="0"/>
    <xf numFmtId="0" fontId="39" fillId="0" borderId="0"/>
    <xf numFmtId="0" fontId="157" fillId="0" borderId="0"/>
    <xf numFmtId="0" fontId="9" fillId="0" borderId="0"/>
    <xf numFmtId="0" fontId="15" fillId="0" borderId="0"/>
    <xf numFmtId="0" fontId="10" fillId="0" borderId="0"/>
    <xf numFmtId="0" fontId="109" fillId="0" borderId="0"/>
    <xf numFmtId="0" fontId="12" fillId="0" borderId="0"/>
    <xf numFmtId="0" fontId="158" fillId="0" borderId="0"/>
    <xf numFmtId="0" fontId="19" fillId="0" borderId="0"/>
    <xf numFmtId="0" fontId="15" fillId="0" borderId="0"/>
    <xf numFmtId="0" fontId="15" fillId="0" borderId="0"/>
    <xf numFmtId="177" fontId="63" fillId="0" borderId="0">
      <alignment horizontal="justify" vertical="top" wrapText="1"/>
    </xf>
    <xf numFmtId="0" fontId="15" fillId="0" borderId="0"/>
    <xf numFmtId="0" fontId="15" fillId="0" borderId="0"/>
    <xf numFmtId="0" fontId="1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158" fillId="0" borderId="0"/>
    <xf numFmtId="0" fontId="12" fillId="0" borderId="0"/>
    <xf numFmtId="0" fontId="15" fillId="0" borderId="0"/>
    <xf numFmtId="0" fontId="15" fillId="16" borderId="17" applyNumberFormat="0" applyFont="0" applyAlignment="0" applyProtection="0"/>
    <xf numFmtId="0" fontId="15" fillId="83" borderId="12"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9" fillId="16" borderId="17" applyNumberFormat="0" applyFont="0" applyAlignment="0" applyProtection="0"/>
    <xf numFmtId="0" fontId="19" fillId="16" borderId="17" applyNumberFormat="0" applyFont="0" applyAlignment="0" applyProtection="0"/>
    <xf numFmtId="178" fontId="109" fillId="0" borderId="0"/>
    <xf numFmtId="0" fontId="9" fillId="0" borderId="0"/>
    <xf numFmtId="0" fontId="46" fillId="0" borderId="0"/>
    <xf numFmtId="0" fontId="46" fillId="0" borderId="0"/>
    <xf numFmtId="0" fontId="46" fillId="0" borderId="0"/>
    <xf numFmtId="0" fontId="9" fillId="0" borderId="0"/>
    <xf numFmtId="0" fontId="46" fillId="0" borderId="0"/>
    <xf numFmtId="0" fontId="46" fillId="0" borderId="0"/>
    <xf numFmtId="0" fontId="9" fillId="0" borderId="0"/>
    <xf numFmtId="0" fontId="46" fillId="0" borderId="0"/>
    <xf numFmtId="0" fontId="46" fillId="0" borderId="0"/>
    <xf numFmtId="0" fontId="15" fillId="0" borderId="0"/>
    <xf numFmtId="0" fontId="15" fillId="0" borderId="0"/>
    <xf numFmtId="0" fontId="15" fillId="0" borderId="0" applyProtection="0"/>
    <xf numFmtId="0" fontId="15" fillId="0" borderId="0" applyProtection="0"/>
    <xf numFmtId="0" fontId="15" fillId="0" borderId="0" applyProtection="0"/>
    <xf numFmtId="0" fontId="15" fillId="0" borderId="0"/>
    <xf numFmtId="178" fontId="42" fillId="0" borderId="0"/>
    <xf numFmtId="0" fontId="42" fillId="0" borderId="0"/>
    <xf numFmtId="0" fontId="42" fillId="0" borderId="0"/>
    <xf numFmtId="0" fontId="15" fillId="0" borderId="0"/>
    <xf numFmtId="0" fontId="15" fillId="0" borderId="0">
      <alignment vertical="justify" wrapText="1"/>
    </xf>
    <xf numFmtId="0" fontId="15" fillId="0" borderId="0"/>
    <xf numFmtId="0" fontId="15" fillId="0" borderId="0"/>
    <xf numFmtId="0" fontId="15" fillId="0" borderId="0"/>
    <xf numFmtId="0" fontId="15" fillId="0" borderId="0"/>
    <xf numFmtId="0" fontId="15" fillId="0" borderId="0"/>
    <xf numFmtId="0" fontId="15" fillId="0" borderId="0">
      <alignment vertical="justify" wrapText="1"/>
    </xf>
    <xf numFmtId="0" fontId="15" fillId="0" borderId="0"/>
    <xf numFmtId="0" fontId="15" fillId="0" borderId="0">
      <alignment vertical="justify" wrapText="1"/>
    </xf>
    <xf numFmtId="178" fontId="42" fillId="0" borderId="0"/>
    <xf numFmtId="178" fontId="42" fillId="0" borderId="0"/>
    <xf numFmtId="178" fontId="42" fillId="0" borderId="0"/>
    <xf numFmtId="178" fontId="46" fillId="0" borderId="0"/>
    <xf numFmtId="0" fontId="42"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xf numFmtId="0" fontId="15" fillId="0" borderId="0" applyProtection="0"/>
    <xf numFmtId="0" fontId="15" fillId="0" borderId="0" applyProtection="0"/>
    <xf numFmtId="0" fontId="15" fillId="0" borderId="0" applyProtection="0"/>
    <xf numFmtId="0" fontId="42" fillId="0" borderId="0"/>
    <xf numFmtId="0" fontId="42" fillId="0" borderId="0"/>
    <xf numFmtId="0" fontId="15" fillId="0" borderId="0" applyProtection="0"/>
    <xf numFmtId="0" fontId="10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justify" wrapText="1"/>
    </xf>
    <xf numFmtId="0" fontId="15" fillId="0" borderId="0"/>
    <xf numFmtId="0" fontId="15" fillId="0" borderId="0"/>
    <xf numFmtId="0" fontId="15" fillId="0" borderId="0"/>
    <xf numFmtId="0" fontId="19" fillId="0" borderId="0"/>
    <xf numFmtId="4" fontId="113" fillId="0" borderId="0" applyBorder="0" applyProtection="0">
      <alignment horizontal="right"/>
    </xf>
    <xf numFmtId="4" fontId="114" fillId="48" borderId="0" applyBorder="0" applyProtection="0">
      <alignment horizontal="justify" vertical="top" wrapText="1"/>
    </xf>
    <xf numFmtId="4" fontId="113" fillId="0" borderId="0" applyBorder="0" applyProtection="0">
      <alignment horizontal="justify" vertical="top" wrapText="1"/>
    </xf>
    <xf numFmtId="4" fontId="115" fillId="0" borderId="0" applyBorder="0" applyProtection="0">
      <alignment horizontal="justify" vertical="top" wrapText="1"/>
    </xf>
    <xf numFmtId="0" fontId="49" fillId="27" borderId="15" applyNumberFormat="0" applyAlignment="0" applyProtection="0"/>
    <xf numFmtId="0" fontId="32" fillId="74" borderId="9" applyNumberFormat="0" applyAlignment="0" applyProtection="0"/>
    <xf numFmtId="0" fontId="49" fillId="27" borderId="15" applyNumberFormat="0" applyAlignment="0" applyProtection="0"/>
    <xf numFmtId="0" fontId="171" fillId="74" borderId="9" applyNumberFormat="0" applyAlignment="0" applyProtection="0"/>
    <xf numFmtId="0" fontId="49" fillId="27" borderId="15" applyNumberFormat="0" applyAlignment="0" applyProtection="0"/>
    <xf numFmtId="0" fontId="147" fillId="27" borderId="15" applyNumberFormat="0" applyAlignment="0" applyProtection="0"/>
    <xf numFmtId="0" fontId="49" fillId="27" borderId="15" applyNumberFormat="0" applyAlignment="0" applyProtection="0"/>
    <xf numFmtId="0" fontId="49" fillId="27" borderId="15" applyNumberFormat="0" applyAlignment="0" applyProtection="0"/>
    <xf numFmtId="0" fontId="49" fillId="27" borderId="15" applyNumberFormat="0" applyAlignment="0" applyProtection="0"/>
    <xf numFmtId="189" fontId="19" fillId="0" borderId="0" applyFont="0" applyFill="0" applyBorder="0" applyAlignment="0" applyProtection="0"/>
    <xf numFmtId="196" fontId="19" fillId="0" borderId="0" applyFont="0" applyFill="0" applyBorder="0" applyAlignment="0" applyProtection="0"/>
    <xf numFmtId="10" fontId="19" fillId="0" borderId="0" applyFill="0" applyBorder="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9" fillId="0" borderId="0" applyFont="0" applyFill="0" applyBorder="0" applyAlignment="0" applyProtection="0"/>
    <xf numFmtId="9" fontId="15" fillId="0" borderId="0" applyFont="0" applyFill="0" applyBorder="0" applyAlignment="0" applyProtection="0"/>
    <xf numFmtId="0" fontId="78" fillId="0" borderId="27" applyNumberFormat="0" applyFill="0" applyAlignment="0" applyProtection="0"/>
    <xf numFmtId="0" fontId="57" fillId="0" borderId="27" applyNumberFormat="0" applyFill="0" applyAlignment="0" applyProtection="0"/>
    <xf numFmtId="185" fontId="155" fillId="0" borderId="0" applyFill="0" applyBorder="0" applyAlignment="0"/>
    <xf numFmtId="186" fontId="155" fillId="0" borderId="0" applyFill="0" applyBorder="0" applyAlignment="0"/>
    <xf numFmtId="185" fontId="155" fillId="0" borderId="0" applyFill="0" applyBorder="0" applyAlignment="0"/>
    <xf numFmtId="190" fontId="155" fillId="0" borderId="0" applyFill="0" applyBorder="0" applyAlignment="0"/>
    <xf numFmtId="186" fontId="155" fillId="0" borderId="0" applyFill="0" applyBorder="0" applyAlignment="0"/>
    <xf numFmtId="0" fontId="79" fillId="45" borderId="18" applyNumberFormat="0" applyAlignment="0" applyProtection="0"/>
    <xf numFmtId="0" fontId="58" fillId="45" borderId="18" applyNumberFormat="0" applyAlignment="0" applyProtection="0"/>
    <xf numFmtId="1" fontId="105" fillId="0" borderId="0" applyFill="0" applyBorder="0" applyProtection="0">
      <alignment horizontal="center" vertical="top" wrapText="1"/>
    </xf>
    <xf numFmtId="0" fontId="116" fillId="7" borderId="0" applyNumberFormat="0" applyBorder="0" applyAlignment="0" applyProtection="0"/>
    <xf numFmtId="0" fontId="172" fillId="0" borderId="0" applyNumberFormat="0" applyFill="0" applyBorder="0" applyAlignment="0" applyProtection="0"/>
    <xf numFmtId="0" fontId="45" fillId="0" borderId="0" applyNumberFormat="0" applyFill="0" applyBorder="0" applyAlignment="0" applyProtection="0"/>
    <xf numFmtId="0" fontId="68" fillId="0" borderId="0"/>
    <xf numFmtId="0" fontId="19" fillId="0" borderId="0"/>
    <xf numFmtId="0" fontId="19" fillId="0" borderId="0"/>
    <xf numFmtId="0" fontId="108" fillId="0" borderId="0"/>
    <xf numFmtId="0" fontId="118" fillId="0" borderId="0"/>
    <xf numFmtId="0" fontId="108" fillId="0" borderId="0"/>
    <xf numFmtId="0" fontId="89" fillId="0" borderId="0"/>
    <xf numFmtId="0" fontId="89" fillId="0" borderId="0"/>
    <xf numFmtId="0" fontId="89" fillId="0" borderId="0"/>
    <xf numFmtId="0" fontId="117" fillId="0" borderId="0"/>
    <xf numFmtId="0" fontId="119" fillId="0" borderId="0"/>
    <xf numFmtId="4" fontId="17" fillId="0" borderId="0" applyBorder="0" applyProtection="0">
      <alignment horizontal="right" wrapText="1"/>
    </xf>
    <xf numFmtId="49" fontId="17" fillId="0" borderId="0" applyBorder="0" applyProtection="0">
      <alignment horizontal="justify" vertical="top" wrapText="1"/>
    </xf>
    <xf numFmtId="0" fontId="13" fillId="0" borderId="0"/>
    <xf numFmtId="0" fontId="13" fillId="0" borderId="0"/>
    <xf numFmtId="0" fontId="13" fillId="0" borderId="0"/>
    <xf numFmtId="0" fontId="19" fillId="0" borderId="0"/>
    <xf numFmtId="0" fontId="130" fillId="0" borderId="0"/>
    <xf numFmtId="4" fontId="131" fillId="1" borderId="0">
      <alignment vertical="top"/>
    </xf>
    <xf numFmtId="0" fontId="17" fillId="0" borderId="0">
      <alignment horizontal="justify" vertical="top" wrapText="1"/>
    </xf>
    <xf numFmtId="0" fontId="80" fillId="0" borderId="0" applyNumberFormat="0" applyFill="0" applyBorder="0" applyAlignment="0" applyProtection="0"/>
    <xf numFmtId="0" fontId="59" fillId="0" borderId="0" applyNumberFormat="0" applyFill="0" applyBorder="0" applyAlignment="0" applyProtection="0"/>
    <xf numFmtId="0" fontId="67" fillId="0" borderId="0" applyNumberFormat="0" applyFill="0" applyBorder="0" applyAlignment="0" applyProtection="0"/>
    <xf numFmtId="0" fontId="60" fillId="0" borderId="0" applyNumberFormat="0" applyFill="0" applyBorder="0" applyAlignment="0" applyProtection="0"/>
    <xf numFmtId="49" fontId="44" fillId="0" borderId="0" applyFill="0" applyBorder="0" applyAlignment="0"/>
    <xf numFmtId="197" fontId="44" fillId="0" borderId="0" applyFill="0" applyBorder="0" applyAlignment="0"/>
    <xf numFmtId="198" fontId="44" fillId="0" borderId="0" applyFill="0" applyBorder="0" applyAlignment="0"/>
    <xf numFmtId="0" fontId="52" fillId="0" borderId="0" applyNumberFormat="0" applyFill="0" applyBorder="0" applyAlignment="0" applyProtection="0"/>
    <xf numFmtId="0" fontId="52" fillId="0" borderId="0" applyNumberFormat="0" applyFill="0" applyBorder="0" applyAlignment="0" applyProtection="0"/>
    <xf numFmtId="0" fontId="148"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1" fillId="0" borderId="28" applyNumberFormat="0" applyFill="0" applyAlignment="0" applyProtection="0"/>
    <xf numFmtId="0" fontId="61" fillId="0" borderId="28" applyNumberFormat="0" applyFill="0" applyAlignment="0" applyProtection="0"/>
    <xf numFmtId="0" fontId="163" fillId="0" borderId="13" applyNumberFormat="0" applyFill="0" applyAlignment="0" applyProtection="0"/>
    <xf numFmtId="0" fontId="61" fillId="0" borderId="28" applyNumberFormat="0" applyFill="0" applyAlignment="0" applyProtection="0"/>
    <xf numFmtId="0" fontId="151" fillId="0" borderId="0" applyNumberFormat="0" applyFill="0" applyBorder="0" applyAlignment="0" applyProtection="0"/>
    <xf numFmtId="0" fontId="149" fillId="0" borderId="28" applyNumberFormat="0" applyFill="0" applyAlignment="0" applyProtection="0"/>
    <xf numFmtId="0" fontId="61" fillId="0" borderId="28" applyNumberFormat="0" applyFill="0" applyAlignment="0" applyProtection="0"/>
    <xf numFmtId="0" fontId="61" fillId="0" borderId="28" applyNumberFormat="0" applyFill="0" applyAlignment="0" applyProtection="0"/>
    <xf numFmtId="0" fontId="61" fillId="0" borderId="28" applyNumberFormat="0" applyFill="0" applyAlignment="0" applyProtection="0"/>
    <xf numFmtId="0" fontId="25" fillId="0" borderId="0"/>
    <xf numFmtId="0" fontId="120" fillId="0" borderId="0" applyNumberFormat="0" applyFill="0" applyBorder="0" applyAlignment="0" applyProtection="0"/>
    <xf numFmtId="0" fontId="121" fillId="0" borderId="21" applyNumberFormat="0" applyFill="0" applyAlignment="0" applyProtection="0"/>
    <xf numFmtId="0" fontId="122" fillId="0" borderId="24" applyNumberFormat="0" applyFill="0" applyAlignment="0" applyProtection="0"/>
    <xf numFmtId="0" fontId="123" fillId="0" borderId="29" applyNumberFormat="0" applyFill="0" applyAlignment="0" applyProtection="0"/>
    <xf numFmtId="0" fontId="123" fillId="0" borderId="0" applyNumberFormat="0" applyFill="0" applyBorder="0" applyAlignment="0" applyProtection="0"/>
    <xf numFmtId="0" fontId="43" fillId="0" borderId="28" applyNumberFormat="0" applyFill="0" applyAlignment="0" applyProtection="0"/>
    <xf numFmtId="0" fontId="61" fillId="0" borderId="28" applyNumberFormat="0" applyFill="0" applyAlignment="0" applyProtection="0"/>
    <xf numFmtId="0" fontId="61" fillId="0" borderId="19" applyNumberFormat="0" applyFill="0" applyAlignment="0" applyProtection="0"/>
    <xf numFmtId="179" fontId="16" fillId="4" borderId="30">
      <alignment vertical="center"/>
    </xf>
    <xf numFmtId="4" fontId="118" fillId="0" borderId="0"/>
    <xf numFmtId="0" fontId="81" fillId="15" borderId="16" applyNumberFormat="0" applyAlignment="0" applyProtection="0"/>
    <xf numFmtId="0" fontId="62" fillId="15" borderId="16" applyNumberFormat="0" applyAlignment="0" applyProtection="0"/>
    <xf numFmtId="164" fontId="15" fillId="0" borderId="0" applyFont="0" applyFill="0" applyBorder="0" applyAlignment="0" applyProtection="0"/>
    <xf numFmtId="164" fontId="109" fillId="0" borderId="0" applyFont="0" applyFill="0" applyBorder="0" applyAlignment="0" applyProtection="0"/>
    <xf numFmtId="180" fontId="109" fillId="0" borderId="0" applyFont="0" applyFill="0" applyBorder="0" applyAlignment="0" applyProtection="0"/>
    <xf numFmtId="181" fontId="15" fillId="0" borderId="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24" fillId="0" borderId="27" applyNumberFormat="0" applyFill="0" applyAlignment="0" applyProtection="0"/>
    <xf numFmtId="182" fontId="19" fillId="0" borderId="0" applyFill="0" applyBorder="0" applyAlignment="0" applyProtection="0"/>
    <xf numFmtId="174" fontId="19" fillId="0" borderId="0" applyFont="0" applyFill="0" applyBorder="0" applyAlignment="0" applyProtection="0"/>
    <xf numFmtId="168" fontId="13" fillId="0" borderId="0" applyFont="0" applyFill="0" applyBorder="0" applyAlignment="0" applyProtection="0"/>
    <xf numFmtId="0" fontId="125"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73" fillId="0" borderId="0" applyNumberFormat="0" applyFill="0" applyBorder="0" applyAlignment="0" applyProtection="0"/>
    <xf numFmtId="0" fontId="60" fillId="0" borderId="0" applyNumberFormat="0" applyFill="0" applyBorder="0" applyAlignment="0" applyProtection="0"/>
    <xf numFmtId="0" fontId="15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4" fontId="126" fillId="0" borderId="3" applyBorder="0">
      <alignment horizontal="right" wrapText="1"/>
    </xf>
    <xf numFmtId="165" fontId="157"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08"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99" fontId="15" fillId="0" borderId="0" applyFill="0" applyBorder="0" applyAlignment="0" applyProtection="0"/>
    <xf numFmtId="0" fontId="127" fillId="45" borderId="18" applyNumberFormat="0" applyAlignment="0" applyProtection="0"/>
    <xf numFmtId="0" fontId="15" fillId="0" borderId="0">
      <alignment vertical="center"/>
    </xf>
    <xf numFmtId="4" fontId="15" fillId="0" borderId="0">
      <protection locked="0"/>
    </xf>
    <xf numFmtId="0" fontId="15" fillId="0" borderId="0">
      <alignment vertical="center"/>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0" fontId="15" fillId="0" borderId="0"/>
    <xf numFmtId="0" fontId="8" fillId="0" borderId="0"/>
    <xf numFmtId="0" fontId="15" fillId="0" borderId="0" applyNumberFormat="0" applyFont="0" applyFill="0" applyBorder="0" applyAlignment="0" applyProtection="0">
      <alignment vertical="top"/>
    </xf>
    <xf numFmtId="0" fontId="7" fillId="0" borderId="0"/>
    <xf numFmtId="0" fontId="15" fillId="0" borderId="0"/>
    <xf numFmtId="0" fontId="158" fillId="0" borderId="0"/>
    <xf numFmtId="0" fontId="15" fillId="0" borderId="0" applyProtection="0"/>
    <xf numFmtId="0" fontId="15" fillId="0" borderId="0"/>
    <xf numFmtId="0" fontId="15" fillId="0" borderId="0">
      <alignment vertical="top"/>
    </xf>
    <xf numFmtId="0" fontId="15" fillId="0" borderId="0" applyProtection="0"/>
    <xf numFmtId="0" fontId="15" fillId="0" borderId="0" applyProtection="0"/>
    <xf numFmtId="43" fontId="12" fillId="0" borderId="0" applyFont="0" applyFill="0" applyBorder="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34" fillId="0" borderId="10" applyNumberFormat="0" applyFill="0" applyAlignment="0" applyProtection="0"/>
    <xf numFmtId="0" fontId="37" fillId="0" borderId="13" applyNumberFormat="0" applyFill="0" applyAlignment="0" applyProtection="0"/>
    <xf numFmtId="0" fontId="6" fillId="49" borderId="0" applyNumberFormat="0" applyBorder="0" applyAlignment="0" applyProtection="0"/>
    <xf numFmtId="0" fontId="6" fillId="50"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82" fillId="0" borderId="21" applyNumberFormat="0" applyFill="0" applyAlignment="0" applyProtection="0"/>
    <xf numFmtId="0" fontId="83" fillId="0" borderId="23" applyNumberFormat="0" applyFill="0" applyAlignment="0" applyProtection="0"/>
    <xf numFmtId="0" fontId="84" fillId="0" borderId="25" applyNumberFormat="0" applyFill="0" applyAlignment="0" applyProtection="0"/>
    <xf numFmtId="0" fontId="84"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15" fillId="0" borderId="0"/>
    <xf numFmtId="0" fontId="6" fillId="0" borderId="0"/>
    <xf numFmtId="0" fontId="15" fillId="0" borderId="0" applyNumberFormat="0" applyFont="0" applyFill="0" applyBorder="0" applyAlignment="0" applyProtection="0">
      <alignment vertical="top"/>
    </xf>
    <xf numFmtId="0" fontId="6" fillId="0" borderId="0"/>
    <xf numFmtId="0" fontId="19" fillId="0" borderId="0" applyNumberFormat="0" applyFont="0" applyFill="0" applyBorder="0" applyAlignment="0" applyProtection="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1" fillId="0" borderId="19" applyNumberFormat="0" applyFill="0" applyAlignment="0" applyProtection="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5" fillId="0" borderId="0"/>
    <xf numFmtId="0" fontId="12" fillId="0" borderId="0"/>
    <xf numFmtId="0" fontId="174" fillId="0" borderId="0"/>
    <xf numFmtId="43" fontId="12" fillId="0" borderId="0" applyFont="0" applyFill="0" applyBorder="0" applyAlignment="0" applyProtection="0"/>
    <xf numFmtId="200" fontId="12" fillId="0" borderId="0" applyFont="0" applyFill="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0" fontId="4" fillId="0" borderId="0"/>
    <xf numFmtId="0" fontId="4" fillId="0" borderId="0"/>
    <xf numFmtId="43" fontId="12" fillId="0" borderId="0" applyFont="0" applyFill="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4" fillId="0" borderId="0"/>
    <xf numFmtId="43" fontId="12" fillId="0" borderId="0" applyFont="0" applyFill="0" applyBorder="0" applyAlignment="0" applyProtection="0"/>
    <xf numFmtId="164" fontId="12" fillId="0" borderId="0" applyFont="0" applyFill="0" applyBorder="0" applyAlignment="0" applyProtection="0"/>
    <xf numFmtId="0" fontId="3" fillId="0" borderId="0"/>
    <xf numFmtId="0" fontId="46" fillId="17" borderId="0" applyNumberFormat="0" applyBorder="0" applyAlignment="0" applyProtection="0"/>
    <xf numFmtId="0" fontId="46" fillId="17" borderId="0" applyNumberFormat="0" applyBorder="0" applyAlignment="0" applyProtection="0"/>
    <xf numFmtId="0" fontId="46" fillId="21"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22"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5" borderId="0" applyNumberFormat="0" applyBorder="0" applyAlignment="0" applyProtection="0"/>
    <xf numFmtId="0" fontId="46" fillId="13"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13" borderId="0" applyNumberFormat="0" applyBorder="0" applyAlignment="0" applyProtection="0"/>
    <xf numFmtId="0" fontId="46" fillId="22"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7" borderId="0" applyNumberFormat="0" applyBorder="0" applyAlignment="0" applyProtection="0"/>
    <xf numFmtId="0" fontId="46" fillId="21" borderId="0" applyNumberFormat="0" applyBorder="0" applyAlignment="0" applyProtection="0"/>
    <xf numFmtId="0" fontId="46" fillId="13"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7" fillId="32" borderId="0" applyNumberFormat="0" applyBorder="0" applyAlignment="0" applyProtection="0"/>
    <xf numFmtId="0" fontId="47" fillId="13" borderId="0" applyNumberFormat="0" applyBorder="0" applyAlignment="0" applyProtection="0"/>
    <xf numFmtId="0" fontId="47" fillId="42" borderId="0" applyNumberFormat="0" applyBorder="0" applyAlignment="0" applyProtection="0"/>
    <xf numFmtId="0" fontId="47" fillId="28"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47" fillId="7" borderId="0" applyNumberFormat="0" applyBorder="0" applyAlignment="0" applyProtection="0"/>
    <xf numFmtId="0" fontId="47" fillId="13" borderId="0" applyNumberFormat="0" applyBorder="0" applyAlignment="0" applyProtection="0"/>
    <xf numFmtId="0" fontId="47" fillId="15" borderId="0" applyNumberFormat="0" applyBorder="0" applyAlignment="0" applyProtection="0"/>
    <xf numFmtId="0" fontId="47" fillId="22" borderId="0" applyNumberFormat="0" applyBorder="0" applyAlignment="0" applyProtection="0"/>
    <xf numFmtId="0" fontId="15" fillId="0" borderId="0"/>
    <xf numFmtId="0" fontId="47" fillId="32" borderId="0" applyNumberFormat="0" applyBorder="0" applyAlignment="0" applyProtection="0"/>
    <xf numFmtId="0" fontId="47" fillId="89" borderId="0" applyNumberFormat="0" applyBorder="0" applyAlignment="0" applyProtection="0"/>
    <xf numFmtId="0" fontId="47" fillId="42" borderId="0" applyNumberFormat="0" applyBorder="0" applyAlignment="0" applyProtection="0"/>
    <xf numFmtId="0" fontId="47" fillId="26" borderId="0" applyNumberFormat="0" applyBorder="0" applyAlignment="0" applyProtection="0"/>
    <xf numFmtId="0" fontId="47" fillId="43" borderId="0" applyNumberFormat="0" applyBorder="0" applyAlignment="0" applyProtection="0"/>
    <xf numFmtId="0" fontId="47" fillId="38" borderId="0" applyNumberFormat="0" applyBorder="0" applyAlignment="0" applyProtection="0"/>
    <xf numFmtId="0" fontId="51" fillId="11" borderId="0" applyNumberFormat="0" applyBorder="0" applyAlignment="0" applyProtection="0"/>
    <xf numFmtId="0" fontId="50" fillId="17" borderId="16" applyNumberFormat="0" applyAlignment="0" applyProtection="0"/>
    <xf numFmtId="0" fontId="199" fillId="17" borderId="16" applyNumberFormat="0" applyAlignment="0" applyProtection="0"/>
    <xf numFmtId="165" fontId="63" fillId="0" borderId="0" applyFont="0" applyFill="0" applyBorder="0" applyAlignment="0" applyProtection="0"/>
    <xf numFmtId="165" fontId="63"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43" fontId="200" fillId="0" borderId="0" applyFont="0" applyFill="0" applyBorder="0" applyAlignment="0" applyProtection="0"/>
    <xf numFmtId="206" fontId="15" fillId="0" borderId="0" applyFont="0" applyFill="0" applyBorder="0" applyAlignment="0" applyProtection="0"/>
    <xf numFmtId="207" fontId="200" fillId="0" borderId="0" applyFont="0" applyFill="0" applyBorder="0" applyAlignment="0" applyProtection="0"/>
    <xf numFmtId="165" fontId="63"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65" fontId="15" fillId="0" borderId="0" applyFont="0" applyFill="0" applyBorder="0" applyAlignment="0" applyProtection="0"/>
    <xf numFmtId="44" fontId="200" fillId="0" borderId="0" applyFont="0" applyFill="0" applyBorder="0" applyAlignment="0" applyProtection="0"/>
    <xf numFmtId="164" fontId="46" fillId="0" borderId="0" applyFont="0" applyFill="0" applyBorder="0" applyAlignment="0" applyProtection="0"/>
    <xf numFmtId="0" fontId="208" fillId="84" borderId="0" applyNumberFormat="0" applyBorder="0" applyAlignment="0" applyProtection="0"/>
    <xf numFmtId="0" fontId="48" fillId="13" borderId="0" applyNumberFormat="0" applyBorder="0" applyAlignment="0" applyProtection="0"/>
    <xf numFmtId="0" fontId="201" fillId="0" borderId="21" applyNumberFormat="0" applyFill="0" applyAlignment="0" applyProtection="0"/>
    <xf numFmtId="0" fontId="201" fillId="0" borderId="31" applyNumberFormat="0" applyFill="0" applyAlignment="0" applyProtection="0"/>
    <xf numFmtId="0" fontId="202" fillId="0" borderId="24" applyNumberFormat="0" applyFill="0" applyAlignment="0" applyProtection="0"/>
    <xf numFmtId="0" fontId="202" fillId="0" borderId="32" applyNumberFormat="0" applyFill="0" applyAlignment="0" applyProtection="0"/>
    <xf numFmtId="0" fontId="203" fillId="0" borderId="29" applyNumberFormat="0" applyFill="0" applyAlignment="0" applyProtection="0"/>
    <xf numFmtId="0" fontId="203" fillId="0" borderId="33" applyNumberFormat="0" applyFill="0" applyAlignment="0" applyProtection="0"/>
    <xf numFmtId="0" fontId="203" fillId="0" borderId="0" applyNumberFormat="0" applyFill="0" applyBorder="0" applyAlignment="0" applyProtection="0"/>
    <xf numFmtId="0" fontId="62" fillId="28" borderId="16" applyNumberFormat="0" applyAlignment="0" applyProtection="0"/>
    <xf numFmtId="0" fontId="60" fillId="0" borderId="34" applyNumberFormat="0" applyFill="0" applyAlignment="0" applyProtection="0"/>
    <xf numFmtId="0" fontId="19" fillId="0" borderId="0">
      <alignment horizontal="justify" vertical="top" wrapText="1"/>
    </xf>
    <xf numFmtId="0" fontId="106" fillId="28" borderId="0" applyNumberFormat="0" applyBorder="0" applyAlignment="0" applyProtection="0"/>
    <xf numFmtId="0" fontId="3" fillId="0" borderId="0"/>
    <xf numFmtId="0" fontId="63" fillId="0" borderId="0"/>
    <xf numFmtId="0" fontId="63" fillId="0" borderId="0"/>
    <xf numFmtId="0" fontId="66" fillId="0" borderId="0">
      <alignment wrapText="1"/>
    </xf>
    <xf numFmtId="0" fontId="204" fillId="0" borderId="0"/>
    <xf numFmtId="0" fontId="15" fillId="0" borderId="0"/>
    <xf numFmtId="0" fontId="205" fillId="0" borderId="0"/>
    <xf numFmtId="0" fontId="46" fillId="0" borderId="0"/>
    <xf numFmtId="0" fontId="19" fillId="0" borderId="0"/>
    <xf numFmtId="0" fontId="109" fillId="0" borderId="0"/>
    <xf numFmtId="0" fontId="3" fillId="0" borderId="0"/>
    <xf numFmtId="0" fontId="110" fillId="0" borderId="0"/>
    <xf numFmtId="0" fontId="46" fillId="0" borderId="0"/>
    <xf numFmtId="0" fontId="200" fillId="0" borderId="0"/>
    <xf numFmtId="0" fontId="3" fillId="0" borderId="0"/>
    <xf numFmtId="0" fontId="109" fillId="0" borderId="0"/>
    <xf numFmtId="0" fontId="15" fillId="0" borderId="0"/>
    <xf numFmtId="0" fontId="109" fillId="0" borderId="0"/>
    <xf numFmtId="0" fontId="109" fillId="0" borderId="0"/>
    <xf numFmtId="0" fontId="15" fillId="0" borderId="0"/>
    <xf numFmtId="0" fontId="198" fillId="0" borderId="0"/>
    <xf numFmtId="0" fontId="209" fillId="0" borderId="0"/>
    <xf numFmtId="0" fontId="198" fillId="0" borderId="0"/>
    <xf numFmtId="0" fontId="46" fillId="0" borderId="0"/>
    <xf numFmtId="0" fontId="49" fillId="17" borderId="15" applyNumberFormat="0" applyAlignment="0" applyProtection="0"/>
    <xf numFmtId="202" fontId="206" fillId="90" borderId="3" applyNumberFormat="0" applyFont="0" applyAlignment="0" applyProtection="0">
      <alignment horizontal="center" vertical="top"/>
    </xf>
    <xf numFmtId="0" fontId="13" fillId="0" borderId="0"/>
    <xf numFmtId="0" fontId="207" fillId="0" borderId="0" applyNumberFormat="0" applyFill="0" applyBorder="0" applyAlignment="0" applyProtection="0"/>
    <xf numFmtId="0" fontId="61" fillId="0" borderId="19" applyNumberFormat="0" applyFill="0" applyAlignment="0" applyProtection="0"/>
    <xf numFmtId="0" fontId="61" fillId="0" borderId="35" applyNumberFormat="0" applyFill="0" applyAlignment="0" applyProtection="0"/>
    <xf numFmtId="164" fontId="46" fillId="0" borderId="0" applyFont="0" applyFill="0" applyBorder="0" applyAlignment="0" applyProtection="0"/>
    <xf numFmtId="43" fontId="15" fillId="0" borderId="0" applyFont="0" applyFill="0" applyBorder="0" applyAlignment="0" applyProtection="0"/>
    <xf numFmtId="165" fontId="46" fillId="0" borderId="0" applyFont="0" applyFill="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0" fontId="2" fillId="0" borderId="0"/>
    <xf numFmtId="0" fontId="2" fillId="0" borderId="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2" fillId="0" borderId="0"/>
    <xf numFmtId="43" fontId="12" fillId="0" borderId="0" applyFont="0" applyFill="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0" fontId="2" fillId="0" borderId="0"/>
    <xf numFmtId="0" fontId="2" fillId="0" borderId="0"/>
    <xf numFmtId="43" fontId="12" fillId="0" borderId="0" applyFont="0" applyFill="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2" fillId="0" borderId="0"/>
    <xf numFmtId="43" fontId="12" fillId="0" borderId="0" applyFont="0" applyFill="0" applyBorder="0" applyAlignment="0" applyProtection="0"/>
    <xf numFmtId="164" fontId="12" fillId="0" borderId="0" applyFont="0" applyFill="0" applyBorder="0" applyAlignment="0" applyProtection="0"/>
    <xf numFmtId="0" fontId="2" fillId="0" borderId="0"/>
    <xf numFmtId="43" fontId="200" fillId="0" borderId="0" applyFont="0" applyFill="0" applyBorder="0" applyAlignment="0" applyProtection="0"/>
    <xf numFmtId="164" fontId="46" fillId="0" borderId="0" applyFont="0" applyFill="0" applyBorder="0" applyAlignment="0" applyProtection="0"/>
    <xf numFmtId="0" fontId="2" fillId="0" borderId="0"/>
    <xf numFmtId="0" fontId="2" fillId="0" borderId="0"/>
    <xf numFmtId="0" fontId="2" fillId="0" borderId="0"/>
    <xf numFmtId="164" fontId="46" fillId="0" borderId="0" applyFont="0" applyFill="0" applyBorder="0" applyAlignment="0" applyProtection="0"/>
    <xf numFmtId="43" fontId="15" fillId="0" borderId="0" applyFont="0" applyFill="0" applyBorder="0" applyAlignment="0" applyProtection="0"/>
    <xf numFmtId="0" fontId="1" fillId="0" borderId="0"/>
    <xf numFmtId="0" fontId="46" fillId="5" borderId="0" applyNumberFormat="0" applyBorder="0" applyAlignment="0" applyProtection="0"/>
    <xf numFmtId="0" fontId="46" fillId="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15"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1"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22"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32"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8" borderId="0" applyNumberFormat="0" applyBorder="0" applyAlignment="0" applyProtection="0"/>
    <xf numFmtId="0" fontId="47"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2" borderId="0" applyNumberFormat="0" applyBorder="0" applyAlignment="0" applyProtection="0"/>
    <xf numFmtId="0" fontId="51" fillId="7" borderId="0" applyNumberFormat="0" applyBorder="0" applyAlignment="0" applyProtection="0"/>
    <xf numFmtId="0" fontId="50" fillId="5" borderId="16" applyNumberFormat="0" applyAlignment="0" applyProtection="0"/>
    <xf numFmtId="0" fontId="50" fillId="5" borderId="16" applyNumberFormat="0" applyAlignment="0" applyProtection="0"/>
    <xf numFmtId="0" fontId="50" fillId="5" borderId="16" applyNumberFormat="0" applyAlignment="0" applyProtection="0"/>
    <xf numFmtId="0" fontId="50" fillId="5" borderId="16" applyNumberFormat="0" applyAlignment="0" applyProtection="0"/>
    <xf numFmtId="0" fontId="50" fillId="5" borderId="16" applyNumberFormat="0" applyAlignment="0" applyProtection="0"/>
    <xf numFmtId="43" fontId="200" fillId="0" borderId="0" applyFont="0" applyFill="0" applyBorder="0" applyAlignment="0" applyProtection="0"/>
    <xf numFmtId="164" fontId="46" fillId="0" borderId="0" applyFont="0" applyFill="0" applyBorder="0" applyAlignment="0" applyProtection="0"/>
    <xf numFmtId="0" fontId="48" fillId="9" borderId="0" applyNumberFormat="0" applyBorder="0" applyAlignment="0" applyProtection="0"/>
    <xf numFmtId="0" fontId="201" fillId="0" borderId="21" applyNumberFormat="0" applyFill="0" applyAlignment="0" applyProtection="0"/>
    <xf numFmtId="0" fontId="201" fillId="0" borderId="21" applyNumberFormat="0" applyFill="0" applyAlignment="0" applyProtection="0"/>
    <xf numFmtId="0" fontId="201" fillId="0" borderId="21" applyNumberFormat="0" applyFill="0" applyAlignment="0" applyProtection="0"/>
    <xf numFmtId="0" fontId="202" fillId="0" borderId="24" applyNumberFormat="0" applyFill="0" applyAlignment="0" applyProtection="0"/>
    <xf numFmtId="0" fontId="202" fillId="0" borderId="24" applyNumberFormat="0" applyFill="0" applyAlignment="0" applyProtection="0"/>
    <xf numFmtId="0" fontId="202" fillId="0" borderId="24" applyNumberFormat="0" applyFill="0" applyAlignment="0" applyProtection="0"/>
    <xf numFmtId="0" fontId="203" fillId="0" borderId="29" applyNumberFormat="0" applyFill="0" applyAlignment="0" applyProtection="0"/>
    <xf numFmtId="0" fontId="203" fillId="0" borderId="29" applyNumberFormat="0" applyFill="0" applyAlignment="0" applyProtection="0"/>
    <xf numFmtId="0" fontId="203" fillId="0" borderId="29" applyNumberFormat="0" applyFill="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0" fontId="62" fillId="15" borderId="16" applyNumberFormat="0" applyAlignment="0" applyProtection="0"/>
    <xf numFmtId="0" fontId="57" fillId="0" borderId="27" applyNumberFormat="0" applyFill="0" applyAlignment="0" applyProtection="0"/>
    <xf numFmtId="0" fontId="56" fillId="28" borderId="0" applyNumberFormat="0" applyBorder="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9"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xf numFmtId="0" fontId="15" fillId="0" borderId="0"/>
    <xf numFmtId="0" fontId="1" fillId="0" borderId="0"/>
    <xf numFmtId="0" fontId="15" fillId="0" borderId="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9" fillId="0" borderId="0"/>
    <xf numFmtId="0" fontId="49" fillId="5" borderId="15" applyNumberFormat="0" applyAlignment="0" applyProtection="0"/>
    <xf numFmtId="0" fontId="49" fillId="5" borderId="15" applyNumberFormat="0" applyAlignment="0" applyProtection="0"/>
    <xf numFmtId="0" fontId="49" fillId="5" borderId="15" applyNumberFormat="0" applyAlignment="0" applyProtection="0"/>
    <xf numFmtId="0" fontId="49" fillId="5" borderId="15" applyNumberFormat="0" applyAlignment="0" applyProtection="0"/>
    <xf numFmtId="0" fontId="207" fillId="0" borderId="0" applyNumberFormat="0" applyFill="0" applyBorder="0" applyAlignment="0" applyProtection="0"/>
    <xf numFmtId="0" fontId="207" fillId="0" borderId="0" applyNumberFormat="0" applyFill="0" applyBorder="0" applyAlignment="0" applyProtection="0"/>
    <xf numFmtId="0" fontId="207" fillId="0" borderId="0" applyNumberFormat="0" applyFill="0" applyBorder="0" applyAlignment="0" applyProtection="0"/>
    <xf numFmtId="0" fontId="61" fillId="0" borderId="19" applyNumberFormat="0" applyFill="0" applyAlignment="0" applyProtection="0"/>
    <xf numFmtId="0" fontId="61" fillId="0" borderId="19" applyNumberFormat="0" applyFill="0" applyAlignment="0" applyProtection="0"/>
    <xf numFmtId="0" fontId="61" fillId="0" borderId="19" applyNumberFormat="0" applyFill="0" applyAlignment="0" applyProtection="0"/>
    <xf numFmtId="164" fontId="46" fillId="0" borderId="0" applyFont="0" applyFill="0" applyBorder="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215" fontId="15" fillId="0" borderId="0" applyFill="0" applyBorder="0" applyAlignment="0" applyProtection="0"/>
  </cellStyleXfs>
  <cellXfs count="477">
    <xf numFmtId="2" fontId="0" fillId="0" borderId="0" xfId="0" applyNumberFormat="1" applyAlignment="1">
      <alignment horizontal="justify" vertical="top"/>
    </xf>
    <xf numFmtId="2" fontId="10" fillId="0" borderId="0" xfId="0" applyNumberFormat="1" applyFont="1" applyAlignment="1">
      <alignment horizontal="justify" vertical="top"/>
    </xf>
    <xf numFmtId="2" fontId="21" fillId="0" borderId="0" xfId="0" applyNumberFormat="1" applyFont="1" applyAlignment="1">
      <alignment horizontal="justify" vertical="top"/>
    </xf>
    <xf numFmtId="0" fontId="0" fillId="0" borderId="0" xfId="0"/>
    <xf numFmtId="0" fontId="176" fillId="0" borderId="0" xfId="0" applyFont="1" applyAlignment="1">
      <alignment horizontal="justify" vertical="justify" wrapText="1"/>
    </xf>
    <xf numFmtId="4" fontId="175" fillId="0" borderId="0" xfId="0" applyNumberFormat="1" applyFont="1"/>
    <xf numFmtId="0" fontId="175" fillId="0" borderId="0" xfId="0" applyFont="1"/>
    <xf numFmtId="0" fontId="177" fillId="0" borderId="0" xfId="0" applyFont="1" applyAlignment="1">
      <alignment horizontal="center" vertical="top"/>
    </xf>
    <xf numFmtId="0" fontId="177" fillId="0" borderId="0" xfId="0" applyFont="1" applyAlignment="1">
      <alignment horizontal="justify" vertical="justify" wrapText="1"/>
    </xf>
    <xf numFmtId="2" fontId="175" fillId="0" borderId="0" xfId="0" applyNumberFormat="1" applyFont="1" applyAlignment="1">
      <alignment horizontal="justify" vertical="top"/>
    </xf>
    <xf numFmtId="0" fontId="175" fillId="0" borderId="0" xfId="0" applyFont="1" applyAlignment="1">
      <alignment horizontal="justify" vertical="top" wrapText="1"/>
    </xf>
    <xf numFmtId="0" fontId="177" fillId="0" borderId="0" xfId="0" applyFont="1"/>
    <xf numFmtId="4" fontId="175" fillId="0" borderId="0" xfId="0" applyNumberFormat="1" applyFont="1" applyAlignment="1">
      <alignment horizontal="right"/>
    </xf>
    <xf numFmtId="4" fontId="177" fillId="0" borderId="0" xfId="0" applyNumberFormat="1" applyFont="1" applyAlignment="1">
      <alignment horizontal="right"/>
    </xf>
    <xf numFmtId="2" fontId="177" fillId="0" borderId="0" xfId="0" applyNumberFormat="1" applyFont="1" applyAlignment="1">
      <alignment horizontal="justify" vertical="top"/>
    </xf>
    <xf numFmtId="0" fontId="181" fillId="0" borderId="0" xfId="0" applyFont="1"/>
    <xf numFmtId="4" fontId="176" fillId="0" borderId="2" xfId="0" applyNumberFormat="1" applyFont="1" applyBorder="1" applyAlignment="1" applyProtection="1">
      <alignment horizontal="right"/>
      <protection locked="0"/>
    </xf>
    <xf numFmtId="0" fontId="175" fillId="0" borderId="0" xfId="0" applyFont="1" applyAlignment="1">
      <alignment horizontal="justify" vertical="justify" wrapText="1"/>
    </xf>
    <xf numFmtId="0" fontId="175" fillId="0" borderId="0" xfId="0" applyFont="1" applyAlignment="1">
      <alignment vertical="top" wrapText="1"/>
    </xf>
    <xf numFmtId="0" fontId="182" fillId="0" borderId="0" xfId="0" applyFont="1"/>
    <xf numFmtId="0" fontId="175" fillId="0" borderId="0" xfId="0" applyFont="1" applyAlignment="1">
      <alignment horizontal="justify" vertical="top"/>
    </xf>
    <xf numFmtId="0" fontId="175" fillId="0" borderId="0" xfId="0" applyFont="1" applyAlignment="1">
      <alignment wrapText="1"/>
    </xf>
    <xf numFmtId="0" fontId="176" fillId="0" borderId="0" xfId="0" applyFont="1" applyAlignment="1">
      <alignment horizontal="justify" vertical="top"/>
    </xf>
    <xf numFmtId="43" fontId="177" fillId="0" borderId="0" xfId="1613" applyFont="1" applyFill="1" applyAlignment="1">
      <alignment horizontal="right"/>
    </xf>
    <xf numFmtId="4" fontId="175" fillId="0" borderId="0" xfId="0" applyNumberFormat="1" applyFont="1" applyAlignment="1">
      <alignment horizontal="justify"/>
    </xf>
    <xf numFmtId="43" fontId="175" fillId="0" borderId="0" xfId="1613" applyFont="1" applyFill="1" applyAlignment="1">
      <alignment horizontal="right" wrapText="1"/>
    </xf>
    <xf numFmtId="4" fontId="175" fillId="0" borderId="0" xfId="0" applyNumberFormat="1" applyFont="1" applyAlignment="1">
      <alignment horizontal="right" wrapText="1"/>
    </xf>
    <xf numFmtId="43" fontId="175" fillId="0" borderId="0" xfId="1613" applyFont="1" applyFill="1" applyAlignment="1">
      <alignment horizontal="right"/>
    </xf>
    <xf numFmtId="0" fontId="176" fillId="0" borderId="2" xfId="0" applyFont="1" applyBorder="1" applyAlignment="1">
      <alignment horizontal="justify" vertical="top"/>
    </xf>
    <xf numFmtId="43" fontId="176" fillId="0" borderId="2" xfId="1613" applyFont="1" applyFill="1" applyBorder="1" applyAlignment="1" applyProtection="1">
      <alignment horizontal="right"/>
      <protection locked="0"/>
    </xf>
    <xf numFmtId="203" fontId="176" fillId="0" borderId="0" xfId="0" applyNumberFormat="1" applyFont="1" applyAlignment="1">
      <alignment horizontal="center" vertical="top" wrapText="1"/>
    </xf>
    <xf numFmtId="2" fontId="175" fillId="0" borderId="0" xfId="0" applyNumberFormat="1" applyFont="1" applyAlignment="1">
      <alignment horizontal="center" vertical="top"/>
    </xf>
    <xf numFmtId="0" fontId="185" fillId="0" borderId="0" xfId="0" applyFont="1"/>
    <xf numFmtId="0" fontId="186" fillId="0" borderId="0" xfId="0" applyFont="1"/>
    <xf numFmtId="0" fontId="186" fillId="0" borderId="0" xfId="0" applyFont="1" applyAlignment="1">
      <alignment vertical="top" wrapText="1"/>
    </xf>
    <xf numFmtId="2" fontId="186" fillId="0" borderId="0" xfId="0" applyNumberFormat="1" applyFont="1" applyAlignment="1">
      <alignment horizontal="justify" vertical="top"/>
    </xf>
    <xf numFmtId="2" fontId="186" fillId="0" borderId="0" xfId="0" applyNumberFormat="1" applyFont="1" applyAlignment="1">
      <alignment horizontal="center" vertical="top"/>
    </xf>
    <xf numFmtId="2" fontId="186" fillId="0" borderId="0" xfId="0" applyNumberFormat="1" applyFont="1" applyAlignment="1">
      <alignment horizontal="right" vertical="top"/>
    </xf>
    <xf numFmtId="0" fontId="184" fillId="0" borderId="0" xfId="0" applyFont="1" applyAlignment="1">
      <alignment horizontal="center" vertical="top" wrapText="1"/>
    </xf>
    <xf numFmtId="0" fontId="186" fillId="0" borderId="0" xfId="0" applyFont="1" applyAlignment="1">
      <alignment horizontal="justify" vertical="top" wrapText="1"/>
    </xf>
    <xf numFmtId="4" fontId="186" fillId="0" borderId="0" xfId="0" applyNumberFormat="1" applyFont="1"/>
    <xf numFmtId="0" fontId="186" fillId="0" borderId="0" xfId="0" applyFont="1" applyAlignment="1">
      <alignment horizontal="justify"/>
    </xf>
    <xf numFmtId="0" fontId="184" fillId="0" borderId="2" xfId="0" applyFont="1" applyBorder="1" applyAlignment="1">
      <alignment horizontal="center" vertical="top" wrapText="1"/>
    </xf>
    <xf numFmtId="49" fontId="176" fillId="0" borderId="2" xfId="0" applyNumberFormat="1" applyFont="1" applyBorder="1" applyAlignment="1">
      <alignment horizontal="center" vertical="top"/>
    </xf>
    <xf numFmtId="0" fontId="176" fillId="0" borderId="0" xfId="0" applyFont="1" applyAlignment="1">
      <alignment horizontal="center" vertical="top"/>
    </xf>
    <xf numFmtId="0" fontId="185" fillId="0" borderId="0" xfId="0" applyFont="1" applyAlignment="1">
      <alignment wrapText="1"/>
    </xf>
    <xf numFmtId="2" fontId="184" fillId="0" borderId="0" xfId="0" applyNumberFormat="1" applyFont="1" applyAlignment="1">
      <alignment horizontal="justify" vertical="top"/>
    </xf>
    <xf numFmtId="4" fontId="186" fillId="0" borderId="0" xfId="0" applyNumberFormat="1" applyFont="1" applyAlignment="1">
      <alignment horizontal="right"/>
    </xf>
    <xf numFmtId="2" fontId="186" fillId="0" borderId="0" xfId="0" applyNumberFormat="1" applyFont="1" applyAlignment="1">
      <alignment horizontal="left"/>
    </xf>
    <xf numFmtId="49" fontId="186" fillId="0" borderId="0" xfId="0" applyNumberFormat="1" applyFont="1" applyAlignment="1">
      <alignment horizontal="left" vertical="top"/>
    </xf>
    <xf numFmtId="2" fontId="186" fillId="0" borderId="0" xfId="0" applyNumberFormat="1" applyFont="1" applyAlignment="1">
      <alignment horizontal="justify" vertical="top" wrapText="1"/>
    </xf>
    <xf numFmtId="4" fontId="186" fillId="0" borderId="0" xfId="0" applyNumberFormat="1" applyFont="1" applyAlignment="1" applyProtection="1">
      <alignment horizontal="right"/>
      <protection locked="0"/>
    </xf>
    <xf numFmtId="2" fontId="184" fillId="0" borderId="2" xfId="0" applyNumberFormat="1" applyFont="1" applyBorder="1" applyAlignment="1">
      <alignment horizontal="left" vertical="top" wrapText="1"/>
    </xf>
    <xf numFmtId="2" fontId="184" fillId="0" borderId="0" xfId="0" applyNumberFormat="1" applyFont="1" applyAlignment="1">
      <alignment horizontal="center" vertical="top"/>
    </xf>
    <xf numFmtId="2" fontId="188" fillId="0" borderId="0" xfId="0" applyNumberFormat="1" applyFont="1" applyAlignment="1">
      <alignment horizontal="center" vertical="top"/>
    </xf>
    <xf numFmtId="49" fontId="184" fillId="0" borderId="2" xfId="0" applyNumberFormat="1" applyFont="1" applyBorder="1" applyAlignment="1">
      <alignment horizontal="center" vertical="top"/>
    </xf>
    <xf numFmtId="2" fontId="187" fillId="0" borderId="0" xfId="0" applyNumberFormat="1" applyFont="1" applyAlignment="1">
      <alignment vertical="top" wrapText="1"/>
    </xf>
    <xf numFmtId="0" fontId="175" fillId="0" borderId="0" xfId="0" applyFont="1" applyAlignment="1">
      <alignment vertical="top"/>
    </xf>
    <xf numFmtId="0" fontId="181" fillId="0" borderId="0" xfId="0" applyFont="1" applyAlignment="1">
      <alignment horizontal="center" vertical="top"/>
    </xf>
    <xf numFmtId="49" fontId="176" fillId="0" borderId="14" xfId="0" applyNumberFormat="1" applyFont="1" applyBorder="1" applyAlignment="1">
      <alignment horizontal="left" vertical="top"/>
    </xf>
    <xf numFmtId="0" fontId="176" fillId="0" borderId="14" xfId="0" applyFont="1" applyBorder="1" applyAlignment="1">
      <alignment horizontal="justify" vertical="top"/>
    </xf>
    <xf numFmtId="0" fontId="192" fillId="0" borderId="0" xfId="1844" applyFont="1" applyAlignment="1">
      <alignment horizontal="center"/>
    </xf>
    <xf numFmtId="0" fontId="175" fillId="0" borderId="0" xfId="0" applyFont="1" applyAlignment="1">
      <alignment horizontal="center" vertical="top"/>
    </xf>
    <xf numFmtId="0" fontId="193" fillId="0" borderId="0" xfId="0" applyFont="1" applyAlignment="1">
      <alignment horizontal="justify" vertical="justify" wrapText="1"/>
    </xf>
    <xf numFmtId="0" fontId="177" fillId="0" borderId="0" xfId="0" applyFont="1" applyAlignment="1">
      <alignment horizontal="justify" vertical="top" wrapText="1"/>
    </xf>
    <xf numFmtId="4" fontId="175" fillId="0" borderId="0" xfId="1844" applyNumberFormat="1" applyFont="1" applyAlignment="1" applyProtection="1">
      <alignment horizontal="justify"/>
      <protection locked="0"/>
    </xf>
    <xf numFmtId="4" fontId="192" fillId="0" borderId="0" xfId="1844" applyNumberFormat="1" applyFont="1" applyAlignment="1">
      <alignment horizontal="justify"/>
    </xf>
    <xf numFmtId="0" fontId="192" fillId="0" borderId="0" xfId="1844" applyFont="1" applyAlignment="1">
      <alignment horizontal="justify" wrapText="1"/>
    </xf>
    <xf numFmtId="4" fontId="192" fillId="0" borderId="0" xfId="1844" applyNumberFormat="1" applyFont="1"/>
    <xf numFmtId="49" fontId="175" fillId="0" borderId="0" xfId="1844" applyNumberFormat="1" applyFont="1" applyAlignment="1">
      <alignment horizontal="justify" vertical="top"/>
    </xf>
    <xf numFmtId="0" fontId="192" fillId="0" borderId="0" xfId="1844" applyFont="1" applyAlignment="1">
      <alignment horizontal="left" vertical="top" wrapText="1"/>
    </xf>
    <xf numFmtId="4" fontId="175" fillId="0" borderId="0" xfId="1844" applyNumberFormat="1" applyFont="1" applyAlignment="1">
      <alignment horizontal="justify" wrapText="1"/>
    </xf>
    <xf numFmtId="0" fontId="175" fillId="0" borderId="0" xfId="1844" applyFont="1" applyAlignment="1">
      <alignment horizontal="left" vertical="top" wrapText="1"/>
    </xf>
    <xf numFmtId="0" fontId="192" fillId="0" borderId="0" xfId="1844" applyFont="1" applyAlignment="1">
      <alignment horizontal="left" vertical="top"/>
    </xf>
    <xf numFmtId="0" fontId="178" fillId="0" borderId="0" xfId="1844" applyFont="1" applyAlignment="1">
      <alignment horizontal="left" vertical="top"/>
    </xf>
    <xf numFmtId="0" fontId="175" fillId="0" borderId="0" xfId="1844" applyFont="1" applyAlignment="1">
      <alignment horizontal="justify" vertical="top" wrapText="1"/>
    </xf>
    <xf numFmtId="0" fontId="175" fillId="0" borderId="0" xfId="1844" applyFont="1"/>
    <xf numFmtId="0" fontId="175" fillId="0" borderId="0" xfId="1844" applyFont="1" applyAlignment="1">
      <alignment vertical="top" wrapText="1"/>
    </xf>
    <xf numFmtId="0" fontId="175" fillId="0" borderId="0" xfId="1844" applyFont="1" applyAlignment="1">
      <alignment horizontal="left" vertical="top"/>
    </xf>
    <xf numFmtId="0" fontId="175" fillId="0" borderId="0" xfId="1844" applyFont="1" applyAlignment="1">
      <alignment horizontal="right" vertical="top" wrapText="1"/>
    </xf>
    <xf numFmtId="0" fontId="175" fillId="0" borderId="0" xfId="1844" applyFont="1" applyAlignment="1">
      <alignment wrapText="1"/>
    </xf>
    <xf numFmtId="0" fontId="180" fillId="0" borderId="0" xfId="1844" applyFont="1"/>
    <xf numFmtId="0" fontId="183" fillId="0" borderId="0" xfId="1844" applyFont="1" applyAlignment="1">
      <alignment horizontal="right" vertical="top"/>
    </xf>
    <xf numFmtId="0" fontId="183" fillId="0" borderId="0" xfId="1844" applyFont="1" applyAlignment="1">
      <alignment vertical="top"/>
    </xf>
    <xf numFmtId="0" fontId="183" fillId="0" borderId="0" xfId="1844" applyFont="1"/>
    <xf numFmtId="0" fontId="175" fillId="0" borderId="0" xfId="1844" applyFont="1" applyAlignment="1">
      <alignment horizontal="right" vertical="top"/>
    </xf>
    <xf numFmtId="0" fontId="175" fillId="0" borderId="0" xfId="1844" applyFont="1" applyAlignment="1">
      <alignment vertical="top"/>
    </xf>
    <xf numFmtId="2" fontId="192" fillId="0" borderId="0" xfId="1844" applyNumberFormat="1" applyFont="1" applyAlignment="1">
      <alignment horizontal="right"/>
    </xf>
    <xf numFmtId="0" fontId="192" fillId="0" borderId="0" xfId="1844" applyFont="1" applyAlignment="1">
      <alignment horizontal="justify" vertical="justify" wrapText="1"/>
    </xf>
    <xf numFmtId="0" fontId="175" fillId="0" borderId="0" xfId="1844" applyFont="1" applyAlignment="1">
      <alignment horizontal="justify" vertical="justify" wrapText="1"/>
    </xf>
    <xf numFmtId="0" fontId="175" fillId="0" borderId="0" xfId="1844" applyFont="1" applyAlignment="1">
      <alignment horizontal="center" vertical="top"/>
    </xf>
    <xf numFmtId="0" fontId="175" fillId="0" borderId="0" xfId="1844" applyFont="1" applyAlignment="1">
      <alignment horizontal="center"/>
    </xf>
    <xf numFmtId="0" fontId="178" fillId="0" borderId="0" xfId="1844" applyFont="1" applyAlignment="1">
      <alignment horizontal="justify" vertical="justify" wrapText="1"/>
    </xf>
    <xf numFmtId="0" fontId="178" fillId="0" borderId="0" xfId="1844" applyFont="1"/>
    <xf numFmtId="0" fontId="192" fillId="0" borderId="0" xfId="1844" applyFont="1" applyAlignment="1">
      <alignment vertical="top"/>
    </xf>
    <xf numFmtId="0" fontId="178" fillId="0" borderId="0" xfId="1844" applyFont="1" applyAlignment="1">
      <alignment horizontal="justify" vertical="top" wrapText="1"/>
    </xf>
    <xf numFmtId="4" fontId="175" fillId="0" borderId="0" xfId="1844" applyNumberFormat="1" applyFont="1" applyAlignment="1">
      <alignment horizontal="justify"/>
    </xf>
    <xf numFmtId="0" fontId="175" fillId="0" borderId="0" xfId="1844" applyFont="1" applyAlignment="1">
      <alignment horizontal="justify" wrapText="1"/>
    </xf>
    <xf numFmtId="0" fontId="175" fillId="0" borderId="0" xfId="1844" applyFont="1" applyAlignment="1">
      <alignment horizontal="justify" vertical="top"/>
    </xf>
    <xf numFmtId="4" fontId="175" fillId="0" borderId="0" xfId="1844" applyNumberFormat="1" applyFont="1"/>
    <xf numFmtId="0" fontId="175" fillId="0" borderId="0" xfId="1844" applyFont="1" applyAlignment="1">
      <alignment horizontal="left" wrapText="1"/>
    </xf>
    <xf numFmtId="0" fontId="178" fillId="0" borderId="0" xfId="1844" applyFont="1" applyAlignment="1">
      <alignment horizontal="justify" vertical="top"/>
    </xf>
    <xf numFmtId="4" fontId="175" fillId="0" borderId="0" xfId="1844" applyNumberFormat="1" applyFont="1" applyAlignment="1">
      <alignment horizontal="right" wrapText="1"/>
    </xf>
    <xf numFmtId="4" fontId="192" fillId="0" borderId="0" xfId="1844" applyNumberFormat="1" applyFont="1" applyAlignment="1">
      <alignment horizontal="right"/>
    </xf>
    <xf numFmtId="0" fontId="192" fillId="0" borderId="0" xfId="1844" applyFont="1" applyAlignment="1">
      <alignment horizontal="justify" vertical="top"/>
    </xf>
    <xf numFmtId="0" fontId="192" fillId="0" borderId="0" xfId="1844" applyFont="1" applyAlignment="1">
      <alignment horizontal="justify" vertical="top" wrapText="1"/>
    </xf>
    <xf numFmtId="0" fontId="175" fillId="0" borderId="0" xfId="1844" applyFont="1" applyAlignment="1">
      <alignment horizontal="left"/>
    </xf>
    <xf numFmtId="0" fontId="175" fillId="0" borderId="0" xfId="1844" applyFont="1" applyAlignment="1">
      <alignment horizontal="justify"/>
    </xf>
    <xf numFmtId="0" fontId="180" fillId="0" borderId="0" xfId="1844" applyFont="1" applyAlignment="1">
      <alignment vertical="top"/>
    </xf>
    <xf numFmtId="4" fontId="183" fillId="0" borderId="0" xfId="1844" applyNumberFormat="1" applyFont="1"/>
    <xf numFmtId="4" fontId="183" fillId="0" borderId="0" xfId="1844" applyNumberFormat="1" applyFont="1" applyAlignment="1">
      <alignment horizontal="right"/>
    </xf>
    <xf numFmtId="0" fontId="183" fillId="0" borderId="0" xfId="1844" applyFont="1" applyAlignment="1">
      <alignment horizontal="left"/>
    </xf>
    <xf numFmtId="0" fontId="183" fillId="0" borderId="0" xfId="1844" applyFont="1" applyAlignment="1">
      <alignment horizontal="justify" vertical="top"/>
    </xf>
    <xf numFmtId="0" fontId="178" fillId="0" borderId="0" xfId="1844" applyFont="1" applyAlignment="1">
      <alignment vertical="top"/>
    </xf>
    <xf numFmtId="2" fontId="175" fillId="0" borderId="0" xfId="1844" applyNumberFormat="1" applyFont="1" applyAlignment="1">
      <alignment horizontal="right"/>
    </xf>
    <xf numFmtId="4" fontId="175" fillId="0" borderId="0" xfId="1844" applyNumberFormat="1" applyFont="1" applyAlignment="1">
      <alignment horizontal="right"/>
    </xf>
    <xf numFmtId="2" fontId="175" fillId="0" borderId="0" xfId="1844" applyNumberFormat="1" applyFont="1" applyAlignment="1">
      <alignment horizontal="left"/>
    </xf>
    <xf numFmtId="2" fontId="192" fillId="0" borderId="0" xfId="1844" applyNumberFormat="1" applyFont="1" applyAlignment="1">
      <alignment horizontal="justify" vertical="top"/>
    </xf>
    <xf numFmtId="0" fontId="192" fillId="0" borderId="0" xfId="1844" applyFont="1"/>
    <xf numFmtId="2" fontId="175" fillId="0" borderId="0" xfId="1844" applyNumberFormat="1" applyFont="1" applyAlignment="1">
      <alignment horizontal="justify" vertical="top"/>
    </xf>
    <xf numFmtId="2" fontId="178" fillId="0" borderId="0" xfId="1844" applyNumberFormat="1" applyFont="1" applyAlignment="1">
      <alignment horizontal="justify" vertical="top"/>
    </xf>
    <xf numFmtId="4" fontId="185" fillId="0" borderId="0" xfId="0" applyNumberFormat="1" applyFont="1" applyAlignment="1">
      <alignment horizontal="right"/>
    </xf>
    <xf numFmtId="0" fontId="192" fillId="0" borderId="0" xfId="1844" applyFont="1" applyAlignment="1">
      <alignment horizontal="left" wrapText="1"/>
    </xf>
    <xf numFmtId="0" fontId="0" fillId="0" borderId="0" xfId="0" applyAlignment="1">
      <alignment horizontal="justify"/>
    </xf>
    <xf numFmtId="0" fontId="10" fillId="0" borderId="0" xfId="0" applyFont="1"/>
    <xf numFmtId="0" fontId="18" fillId="0" borderId="0" xfId="0" applyFont="1"/>
    <xf numFmtId="0" fontId="186" fillId="0" borderId="0" xfId="0" applyFont="1" applyAlignment="1">
      <alignment horizontal="left"/>
    </xf>
    <xf numFmtId="4" fontId="190" fillId="0" borderId="0" xfId="0" applyNumberFormat="1" applyFont="1"/>
    <xf numFmtId="0" fontId="186" fillId="0" borderId="0" xfId="0" applyFont="1" applyAlignment="1">
      <alignment horizontal="justify" vertical="top"/>
    </xf>
    <xf numFmtId="49" fontId="186" fillId="0" borderId="0" xfId="0" applyNumberFormat="1" applyFont="1" applyAlignment="1">
      <alignment vertical="top"/>
    </xf>
    <xf numFmtId="0" fontId="186" fillId="0" borderId="0" xfId="0" applyFont="1" applyAlignment="1">
      <alignment horizontal="right"/>
    </xf>
    <xf numFmtId="0" fontId="184" fillId="0" borderId="0" xfId="0" applyFont="1" applyAlignment="1">
      <alignment horizontal="center"/>
    </xf>
    <xf numFmtId="2" fontId="196" fillId="0" borderId="0" xfId="0" applyNumberFormat="1" applyFont="1" applyAlignment="1">
      <alignment horizontal="center"/>
    </xf>
    <xf numFmtId="2" fontId="195" fillId="0" borderId="0" xfId="0" applyNumberFormat="1" applyFont="1" applyAlignment="1">
      <alignment horizontal="center"/>
    </xf>
    <xf numFmtId="2" fontId="196" fillId="0" borderId="0" xfId="0" applyNumberFormat="1" applyFont="1" applyAlignment="1">
      <alignment horizontal="left"/>
    </xf>
    <xf numFmtId="2" fontId="195" fillId="0" borderId="0" xfId="0" applyNumberFormat="1" applyFont="1" applyAlignment="1">
      <alignment horizontal="justify" vertical="top"/>
    </xf>
    <xf numFmtId="2" fontId="196" fillId="0" borderId="0" xfId="0" applyNumberFormat="1" applyFont="1" applyAlignment="1">
      <alignment horizontal="justify" vertical="top" wrapText="1"/>
    </xf>
    <xf numFmtId="2" fontId="195" fillId="0" borderId="0" xfId="0" applyNumberFormat="1" applyFont="1" applyAlignment="1">
      <alignment horizontal="center" vertical="top"/>
    </xf>
    <xf numFmtId="2" fontId="196" fillId="0" borderId="0" xfId="0" applyNumberFormat="1" applyFont="1" applyAlignment="1">
      <alignment horizontal="justify" vertical="top"/>
    </xf>
    <xf numFmtId="166" fontId="196" fillId="0" borderId="0" xfId="0" applyNumberFormat="1" applyFont="1" applyAlignment="1">
      <alignment horizontal="center" vertical="center"/>
    </xf>
    <xf numFmtId="43" fontId="197" fillId="0" borderId="0" xfId="1613" applyFont="1" applyFill="1" applyBorder="1" applyAlignment="1">
      <alignment horizontal="center"/>
    </xf>
    <xf numFmtId="2" fontId="195" fillId="0" borderId="0" xfId="0" applyNumberFormat="1" applyFont="1" applyAlignment="1">
      <alignment horizontal="left" vertical="top"/>
    </xf>
    <xf numFmtId="0" fontId="196" fillId="0" borderId="0" xfId="0" applyFont="1" applyAlignment="1">
      <alignment vertical="top"/>
    </xf>
    <xf numFmtId="0" fontId="196" fillId="0" borderId="0" xfId="0" applyFont="1" applyAlignment="1">
      <alignment horizontal="justify"/>
    </xf>
    <xf numFmtId="0" fontId="196" fillId="0" borderId="0" xfId="0" applyFont="1"/>
    <xf numFmtId="0" fontId="195" fillId="0" borderId="0" xfId="0" applyFont="1" applyAlignment="1">
      <alignment horizontal="right" vertical="top"/>
    </xf>
    <xf numFmtId="0" fontId="195" fillId="0" borderId="0" xfId="0" applyFont="1" applyAlignment="1">
      <alignment horizontal="right"/>
    </xf>
    <xf numFmtId="0" fontId="196" fillId="0" borderId="0" xfId="0" applyFont="1" applyAlignment="1">
      <alignment horizontal="justify" vertical="top"/>
    </xf>
    <xf numFmtId="0" fontId="196" fillId="0" borderId="0" xfId="0" applyFont="1" applyAlignment="1">
      <alignment horizontal="left" vertical="top"/>
    </xf>
    <xf numFmtId="2" fontId="196" fillId="86" borderId="0" xfId="0" applyNumberFormat="1" applyFont="1" applyFill="1" applyAlignment="1">
      <alignment horizontal="justify" vertical="top"/>
    </xf>
    <xf numFmtId="166" fontId="196" fillId="86" borderId="0" xfId="0" applyNumberFormat="1" applyFont="1" applyFill="1" applyAlignment="1">
      <alignment horizontal="center" vertical="center"/>
    </xf>
    <xf numFmtId="0" fontId="195" fillId="0" borderId="0" xfId="0" applyFont="1" applyAlignment="1">
      <alignment horizontal="left" vertical="top"/>
    </xf>
    <xf numFmtId="0" fontId="195" fillId="0" borderId="0" xfId="0" applyFont="1" applyAlignment="1">
      <alignment horizontal="center" vertical="top" wrapText="1"/>
    </xf>
    <xf numFmtId="4" fontId="196" fillId="0" borderId="0" xfId="0" applyNumberFormat="1" applyFont="1" applyAlignment="1" applyProtection="1">
      <alignment horizontal="center" vertical="center"/>
      <protection locked="0"/>
    </xf>
    <xf numFmtId="2" fontId="195" fillId="0" borderId="0" xfId="0" applyNumberFormat="1" applyFont="1" applyAlignment="1">
      <alignment horizontal="right" vertical="top"/>
    </xf>
    <xf numFmtId="2" fontId="196" fillId="87" borderId="0" xfId="0" applyNumberFormat="1" applyFont="1" applyFill="1" applyAlignment="1">
      <alignment horizontal="justify" vertical="center"/>
    </xf>
    <xf numFmtId="166" fontId="196" fillId="87" borderId="0" xfId="0" applyNumberFormat="1" applyFont="1" applyFill="1" applyAlignment="1">
      <alignment horizontal="center" vertical="center"/>
    </xf>
    <xf numFmtId="166" fontId="196" fillId="88" borderId="0" xfId="0" applyNumberFormat="1" applyFont="1" applyFill="1" applyAlignment="1">
      <alignment horizontal="center" vertical="center"/>
    </xf>
    <xf numFmtId="2" fontId="195" fillId="86" borderId="0" xfId="0" applyNumberFormat="1" applyFont="1" applyFill="1" applyAlignment="1">
      <alignment horizontal="justify" vertical="top"/>
    </xf>
    <xf numFmtId="2" fontId="195" fillId="88" borderId="0" xfId="0" applyNumberFormat="1" applyFont="1" applyFill="1" applyAlignment="1">
      <alignment horizontal="justify" vertical="top"/>
    </xf>
    <xf numFmtId="43" fontId="175" fillId="0" borderId="0" xfId="1613" applyFont="1" applyFill="1" applyAlignment="1" applyProtection="1">
      <alignment horizontal="right" wrapText="1"/>
      <protection locked="0"/>
    </xf>
    <xf numFmtId="212" fontId="176" fillId="0" borderId="0" xfId="0" applyNumberFormat="1" applyFont="1" applyAlignment="1">
      <alignment horizontal="center" vertical="top" wrapText="1"/>
    </xf>
    <xf numFmtId="0" fontId="186" fillId="0" borderId="0" xfId="0" applyFont="1" applyAlignment="1">
      <alignment horizontal="left" wrapText="1"/>
    </xf>
    <xf numFmtId="0" fontId="186" fillId="0" borderId="0" xfId="0" applyFont="1" applyAlignment="1">
      <alignment horizontal="left" vertical="top" wrapText="1"/>
    </xf>
    <xf numFmtId="4" fontId="175" fillId="0" borderId="0" xfId="0" quotePrefix="1" applyNumberFormat="1" applyFont="1" applyAlignment="1">
      <alignment horizontal="left" wrapText="1"/>
    </xf>
    <xf numFmtId="2" fontId="186" fillId="0" borderId="0" xfId="0" applyNumberFormat="1" applyFont="1" applyAlignment="1">
      <alignment horizontal="right"/>
    </xf>
    <xf numFmtId="2" fontId="196" fillId="86" borderId="0" xfId="0" applyNumberFormat="1" applyFont="1" applyFill="1" applyAlignment="1">
      <alignment horizontal="left" vertical="top"/>
    </xf>
    <xf numFmtId="205" fontId="184" fillId="0" borderId="0" xfId="0" applyNumberFormat="1" applyFont="1" applyAlignment="1">
      <alignment horizontal="center" vertical="top" wrapText="1"/>
    </xf>
    <xf numFmtId="2" fontId="211" fillId="0" borderId="0" xfId="0" applyNumberFormat="1" applyFont="1" applyAlignment="1">
      <alignment horizontal="justify" vertical="top"/>
    </xf>
    <xf numFmtId="209" fontId="210" fillId="0" borderId="0" xfId="0" applyNumberFormat="1" applyFont="1" applyAlignment="1">
      <alignment horizontal="center" vertical="top" wrapText="1"/>
    </xf>
    <xf numFmtId="2" fontId="196" fillId="85" borderId="0" xfId="0" applyNumberFormat="1" applyFont="1" applyFill="1" applyAlignment="1">
      <alignment vertical="top" wrapText="1"/>
    </xf>
    <xf numFmtId="2" fontId="196" fillId="85" borderId="0" xfId="0" applyNumberFormat="1" applyFont="1" applyFill="1" applyAlignment="1">
      <alignment horizontal="center" vertical="top" wrapText="1"/>
    </xf>
    <xf numFmtId="203" fontId="170" fillId="0" borderId="0" xfId="0" applyNumberFormat="1" applyFont="1" applyAlignment="1">
      <alignment horizontal="center" vertical="top" wrapText="1"/>
    </xf>
    <xf numFmtId="209" fontId="184" fillId="0" borderId="0" xfId="0" applyNumberFormat="1" applyFont="1" applyAlignment="1">
      <alignment horizontal="center" vertical="top" wrapText="1"/>
    </xf>
    <xf numFmtId="2" fontId="190" fillId="0" borderId="0" xfId="0" applyNumberFormat="1" applyFont="1" applyAlignment="1">
      <alignment horizontal="justify" vertical="top"/>
    </xf>
    <xf numFmtId="205" fontId="210" fillId="0" borderId="0" xfId="0" applyNumberFormat="1" applyFont="1" applyAlignment="1">
      <alignment horizontal="center" vertical="top" wrapText="1"/>
    </xf>
    <xf numFmtId="2" fontId="190" fillId="0" borderId="0" xfId="0" applyNumberFormat="1" applyFont="1" applyAlignment="1">
      <alignment horizontal="left"/>
    </xf>
    <xf numFmtId="4" fontId="190" fillId="0" borderId="0" xfId="0" applyNumberFormat="1" applyFont="1" applyAlignment="1" applyProtection="1">
      <alignment horizontal="right"/>
      <protection locked="0"/>
    </xf>
    <xf numFmtId="4" fontId="190" fillId="0" borderId="0" xfId="0" applyNumberFormat="1" applyFont="1" applyAlignment="1">
      <alignment horizontal="right"/>
    </xf>
    <xf numFmtId="2" fontId="190" fillId="0" borderId="0" xfId="0" applyNumberFormat="1" applyFont="1" applyAlignment="1">
      <alignment horizontal="right"/>
    </xf>
    <xf numFmtId="0" fontId="190" fillId="0" borderId="0" xfId="0" applyFont="1" applyAlignment="1">
      <alignment horizontal="justify" vertical="top" wrapText="1"/>
    </xf>
    <xf numFmtId="0" fontId="190" fillId="0" borderId="0" xfId="0" applyFont="1"/>
    <xf numFmtId="0" fontId="186" fillId="0" borderId="0" xfId="0" applyFont="1" applyAlignment="1">
      <alignment horizontal="justify" wrapText="1"/>
    </xf>
    <xf numFmtId="0" fontId="187" fillId="0" borderId="2" xfId="0" applyFont="1" applyBorder="1" applyAlignment="1">
      <alignment horizontal="left"/>
    </xf>
    <xf numFmtId="0" fontId="182" fillId="0" borderId="0" xfId="0" applyFont="1" applyAlignment="1">
      <alignment horizontal="justify" vertical="top"/>
    </xf>
    <xf numFmtId="2" fontId="182" fillId="0" borderId="0" xfId="0" applyNumberFormat="1" applyFont="1" applyAlignment="1">
      <alignment horizontal="justify" vertical="top"/>
    </xf>
    <xf numFmtId="211" fontId="216" fillId="0" borderId="0" xfId="0" applyNumberFormat="1" applyFont="1" applyAlignment="1">
      <alignment horizontal="center" vertical="top" wrapText="1"/>
    </xf>
    <xf numFmtId="0" fontId="182" fillId="0" borderId="0" xfId="0" applyFont="1" applyAlignment="1">
      <alignment horizontal="justify" vertical="justify" wrapText="1"/>
    </xf>
    <xf numFmtId="0" fontId="182" fillId="0" borderId="3" xfId="0" applyFont="1" applyBorder="1" applyAlignment="1">
      <alignment vertical="top"/>
    </xf>
    <xf numFmtId="0" fontId="182" fillId="0" borderId="3" xfId="0" applyFont="1" applyBorder="1" applyAlignment="1">
      <alignment horizontal="justify" vertical="top"/>
    </xf>
    <xf numFmtId="0" fontId="182" fillId="0" borderId="0" xfId="0" applyFont="1" applyAlignment="1">
      <alignment vertical="top"/>
    </xf>
    <xf numFmtId="0" fontId="190" fillId="0" borderId="0" xfId="0" applyFont="1" applyAlignment="1">
      <alignment horizontal="justify" vertical="top"/>
    </xf>
    <xf numFmtId="0" fontId="219" fillId="0" borderId="0" xfId="0" applyFont="1" applyAlignment="1">
      <alignment horizontal="justify" vertical="top"/>
    </xf>
    <xf numFmtId="0" fontId="219" fillId="0" borderId="0" xfId="0" applyFont="1" applyAlignment="1">
      <alignment horizontal="center" vertical="top"/>
    </xf>
    <xf numFmtId="208" fontId="210" fillId="0" borderId="0" xfId="0" applyNumberFormat="1" applyFont="1" applyAlignment="1">
      <alignment horizontal="center" vertical="top" wrapText="1"/>
    </xf>
    <xf numFmtId="0" fontId="211" fillId="0" borderId="0" xfId="0" applyFont="1"/>
    <xf numFmtId="0" fontId="217" fillId="0" borderId="0" xfId="0" applyFont="1" applyAlignment="1">
      <alignment horizontal="center" vertical="top" wrapText="1"/>
    </xf>
    <xf numFmtId="0" fontId="190" fillId="0" borderId="0" xfId="0" applyFont="1" applyAlignment="1">
      <alignment horizontal="center" vertical="top"/>
    </xf>
    <xf numFmtId="0" fontId="190" fillId="0" borderId="0" xfId="0" applyFont="1" applyAlignment="1">
      <alignment horizontal="left" vertical="center" wrapText="1"/>
    </xf>
    <xf numFmtId="0" fontId="220" fillId="0" borderId="0" xfId="0" applyFont="1"/>
    <xf numFmtId="0" fontId="221" fillId="0" borderId="0" xfId="0" applyFont="1" applyAlignment="1">
      <alignment horizontal="center"/>
    </xf>
    <xf numFmtId="2" fontId="0" fillId="91" borderId="0" xfId="0" applyNumberFormat="1" applyFill="1" applyAlignment="1">
      <alignment horizontal="justify" vertical="top"/>
    </xf>
    <xf numFmtId="2" fontId="185" fillId="0" borderId="0" xfId="0" applyNumberFormat="1" applyFont="1" applyAlignment="1">
      <alignment horizontal="left"/>
    </xf>
    <xf numFmtId="2" fontId="185" fillId="0" borderId="0" xfId="0" applyNumberFormat="1" applyFont="1" applyAlignment="1">
      <alignment horizontal="right"/>
    </xf>
    <xf numFmtId="2" fontId="185" fillId="0" borderId="0" xfId="0" applyNumberFormat="1" applyFont="1" applyAlignment="1">
      <alignment horizontal="justify" vertical="top"/>
    </xf>
    <xf numFmtId="2" fontId="182" fillId="0" borderId="0" xfId="0" applyNumberFormat="1" applyFont="1" applyAlignment="1">
      <alignment horizontal="justify" vertical="top" wrapText="1"/>
    </xf>
    <xf numFmtId="2" fontId="186" fillId="0" borderId="0" xfId="0" applyNumberFormat="1" applyFont="1" applyAlignment="1">
      <alignment horizontal="left" vertical="top" wrapText="1"/>
    </xf>
    <xf numFmtId="2" fontId="186" fillId="0" borderId="0" xfId="0" applyNumberFormat="1" applyFont="1" applyAlignment="1">
      <alignment horizontal="center" vertical="center"/>
    </xf>
    <xf numFmtId="4" fontId="186" fillId="0" borderId="0" xfId="0" applyNumberFormat="1" applyFont="1" applyAlignment="1" applyProtection="1">
      <alignment horizontal="center" vertical="center"/>
      <protection locked="0"/>
    </xf>
    <xf numFmtId="4" fontId="186" fillId="0" borderId="0" xfId="0" applyNumberFormat="1" applyFont="1" applyAlignment="1">
      <alignment horizontal="center" vertical="center"/>
    </xf>
    <xf numFmtId="2" fontId="190" fillId="0" borderId="0" xfId="0" applyNumberFormat="1" applyFont="1" applyAlignment="1">
      <alignment horizontal="center" vertical="center"/>
    </xf>
    <xf numFmtId="0" fontId="186" fillId="0" borderId="0" xfId="0" applyFont="1" applyAlignment="1">
      <alignment horizontal="center" vertical="center"/>
    </xf>
    <xf numFmtId="0" fontId="186" fillId="0" borderId="0" xfId="1602" applyFont="1" applyAlignment="1">
      <alignment horizontal="center" vertical="center" wrapText="1"/>
    </xf>
    <xf numFmtId="1" fontId="186" fillId="0" borderId="0" xfId="1602" applyNumberFormat="1" applyFont="1" applyAlignment="1">
      <alignment horizontal="center" wrapText="1"/>
    </xf>
    <xf numFmtId="214" fontId="223" fillId="0" borderId="0" xfId="0" applyNumberFormat="1" applyFont="1" applyAlignment="1" applyProtection="1">
      <alignment horizontal="center"/>
      <protection locked="0"/>
    </xf>
    <xf numFmtId="0" fontId="225" fillId="0" borderId="0" xfId="0" applyFont="1"/>
    <xf numFmtId="0" fontId="190" fillId="0" borderId="0" xfId="0" applyFont="1" applyAlignment="1">
      <alignment horizontal="right" vertical="center"/>
    </xf>
    <xf numFmtId="0" fontId="190" fillId="0" borderId="0" xfId="1602" applyFont="1" applyAlignment="1">
      <alignment horizontal="center" wrapText="1"/>
    </xf>
    <xf numFmtId="214" fontId="226" fillId="0" borderId="0" xfId="0" applyNumberFormat="1" applyFont="1" applyAlignment="1">
      <alignment horizontal="center"/>
    </xf>
    <xf numFmtId="2" fontId="186" fillId="0" borderId="4" xfId="0" applyNumberFormat="1" applyFont="1" applyBorder="1" applyAlignment="1" applyProtection="1">
      <alignment horizontal="center" vertical="center"/>
      <protection locked="0"/>
    </xf>
    <xf numFmtId="4" fontId="186" fillId="0" borderId="4" xfId="0" applyNumberFormat="1" applyFont="1" applyBorder="1" applyAlignment="1" applyProtection="1">
      <alignment horizontal="center" vertical="center"/>
      <protection locked="0"/>
    </xf>
    <xf numFmtId="2" fontId="215" fillId="0" borderId="0" xfId="0" applyNumberFormat="1" applyFont="1" applyAlignment="1">
      <alignment horizontal="justify" vertical="top"/>
    </xf>
    <xf numFmtId="2" fontId="184" fillId="0" borderId="0" xfId="0" applyNumberFormat="1" applyFont="1" applyAlignment="1">
      <alignment vertical="top" wrapText="1"/>
    </xf>
    <xf numFmtId="2" fontId="185" fillId="0" borderId="0" xfId="0" applyNumberFormat="1" applyFont="1" applyAlignment="1">
      <alignment horizontal="center" vertical="top"/>
    </xf>
    <xf numFmtId="0" fontId="210" fillId="0" borderId="0" xfId="1602" applyFont="1" applyAlignment="1">
      <alignment horizontal="center" vertical="top"/>
    </xf>
    <xf numFmtId="2" fontId="190" fillId="0" borderId="0" xfId="0" applyNumberFormat="1" applyFont="1" applyAlignment="1">
      <alignment horizontal="left" vertical="top"/>
    </xf>
    <xf numFmtId="0" fontId="184" fillId="0" borderId="2" xfId="0" applyFont="1" applyBorder="1" applyAlignment="1">
      <alignment horizontal="justify" vertical="top" wrapText="1"/>
    </xf>
    <xf numFmtId="0" fontId="186" fillId="0" borderId="0" xfId="1602" applyFont="1" applyAlignment="1">
      <alignment horizontal="left" vertical="top" wrapText="1"/>
    </xf>
    <xf numFmtId="0" fontId="175" fillId="0" borderId="0" xfId="1602" applyFont="1" applyAlignment="1">
      <alignment horizontal="left" wrapText="1"/>
    </xf>
    <xf numFmtId="214" fontId="186" fillId="0" borderId="0" xfId="0" applyNumberFormat="1" applyFont="1" applyAlignment="1">
      <alignment horizontal="center" wrapText="1"/>
    </xf>
    <xf numFmtId="0" fontId="186" fillId="0" borderId="0" xfId="1602" applyFont="1" applyAlignment="1">
      <alignment horizontal="center" wrapText="1"/>
    </xf>
    <xf numFmtId="0" fontId="194" fillId="0" borderId="0" xfId="0" applyFont="1" applyAlignment="1">
      <alignment horizontal="center"/>
    </xf>
    <xf numFmtId="0" fontId="223" fillId="0" borderId="0" xfId="0" applyFont="1" applyAlignment="1">
      <alignment wrapText="1"/>
    </xf>
    <xf numFmtId="0" fontId="186" fillId="0" borderId="0" xfId="1172" applyFont="1" applyAlignment="1">
      <alignment horizontal="center" vertical="center"/>
    </xf>
    <xf numFmtId="2" fontId="175" fillId="0" borderId="0" xfId="0" applyNumberFormat="1" applyFont="1" applyAlignment="1">
      <alignment horizontal="center" vertical="center"/>
    </xf>
    <xf numFmtId="43" fontId="175" fillId="0" borderId="0" xfId="1613" applyFont="1" applyFill="1" applyAlignment="1" applyProtection="1">
      <alignment horizontal="center" vertical="center" wrapText="1"/>
      <protection locked="0"/>
    </xf>
    <xf numFmtId="4" fontId="175" fillId="0" borderId="0" xfId="0" applyNumberFormat="1" applyFont="1" applyAlignment="1">
      <alignment horizontal="center" vertical="center" wrapText="1"/>
    </xf>
    <xf numFmtId="4" fontId="175" fillId="0" borderId="0" xfId="0" applyNumberFormat="1" applyFont="1" applyAlignment="1">
      <alignment horizontal="center" vertical="center"/>
    </xf>
    <xf numFmtId="4" fontId="186" fillId="0" borderId="0" xfId="0" applyNumberFormat="1" applyFont="1" applyAlignment="1">
      <alignment horizontal="center" vertical="center" wrapText="1"/>
    </xf>
    <xf numFmtId="0" fontId="175" fillId="0" borderId="0" xfId="0" applyFont="1" applyAlignment="1">
      <alignment horizontal="left" vertical="center" wrapText="1"/>
    </xf>
    <xf numFmtId="0" fontId="186" fillId="0" borderId="0" xfId="970" applyFont="1" applyAlignment="1">
      <alignment horizontal="left" vertical="top" wrapText="1"/>
    </xf>
    <xf numFmtId="0" fontId="186" fillId="0" borderId="0" xfId="970" applyFont="1" applyAlignment="1">
      <alignment horizontal="left" vertical="center" wrapText="1"/>
    </xf>
    <xf numFmtId="0" fontId="227" fillId="0" borderId="0" xfId="1602" applyFont="1" applyAlignment="1">
      <alignment horizontal="center" wrapText="1"/>
    </xf>
    <xf numFmtId="0" fontId="186" fillId="0" borderId="0" xfId="970" applyFont="1" applyAlignment="1">
      <alignment horizontal="center" vertical="center" wrapText="1"/>
    </xf>
    <xf numFmtId="0" fontId="184" fillId="0" borderId="0" xfId="0" applyFont="1" applyAlignment="1">
      <alignment horizontal="justify" vertical="justify" wrapText="1"/>
    </xf>
    <xf numFmtId="0" fontId="185" fillId="0" borderId="0" xfId="0" applyFont="1" applyAlignment="1">
      <alignment horizontal="center"/>
    </xf>
    <xf numFmtId="0" fontId="185" fillId="0" borderId="0" xfId="0" applyFont="1" applyAlignment="1">
      <alignment horizontal="center" vertical="top"/>
    </xf>
    <xf numFmtId="0" fontId="185" fillId="0" borderId="0" xfId="0" applyFont="1" applyAlignment="1">
      <alignment horizontal="justify" vertical="justify" wrapText="1"/>
    </xf>
    <xf numFmtId="0" fontId="184" fillId="0" borderId="0" xfId="0" applyFont="1" applyAlignment="1">
      <alignment horizontal="center" vertical="top"/>
    </xf>
    <xf numFmtId="0" fontId="184" fillId="0" borderId="0" xfId="0" applyFont="1" applyAlignment="1">
      <alignment horizontal="justify"/>
    </xf>
    <xf numFmtId="0" fontId="186" fillId="0" borderId="0" xfId="0" applyFont="1" applyAlignment="1">
      <alignment horizontal="left" vertical="center" wrapText="1"/>
    </xf>
    <xf numFmtId="0" fontId="186" fillId="0" borderId="0" xfId="0" applyFont="1" applyAlignment="1">
      <alignment wrapText="1"/>
    </xf>
    <xf numFmtId="4" fontId="186" fillId="0" borderId="0" xfId="874" applyNumberFormat="1" applyFont="1" applyAlignment="1">
      <alignment horizontal="justify" vertical="top" wrapText="1"/>
    </xf>
    <xf numFmtId="0" fontId="219" fillId="0" borderId="0" xfId="0" applyFont="1" applyAlignment="1">
      <alignment horizontal="left" vertical="center" wrapText="1"/>
    </xf>
    <xf numFmtId="0" fontId="176" fillId="0" borderId="0" xfId="0" applyFont="1" applyAlignment="1">
      <alignment vertical="top"/>
    </xf>
    <xf numFmtId="0" fontId="184" fillId="0" borderId="0" xfId="0" applyFont="1"/>
    <xf numFmtId="4" fontId="184" fillId="0" borderId="2" xfId="0" applyNumberFormat="1" applyFont="1" applyBorder="1" applyAlignment="1" applyProtection="1">
      <alignment horizontal="right"/>
      <protection locked="0"/>
    </xf>
    <xf numFmtId="1" fontId="186" fillId="0" borderId="0" xfId="1602" applyNumberFormat="1" applyFont="1" applyAlignment="1">
      <alignment horizontal="center" vertical="center" wrapText="1"/>
    </xf>
    <xf numFmtId="213" fontId="186" fillId="0" borderId="0" xfId="1602" applyNumberFormat="1" applyFont="1" applyAlignment="1">
      <alignment horizontal="center" vertical="center" wrapText="1"/>
    </xf>
    <xf numFmtId="2" fontId="185" fillId="0" borderId="0" xfId="0" applyNumberFormat="1" applyFont="1" applyAlignment="1">
      <alignment horizontal="center" vertical="center"/>
    </xf>
    <xf numFmtId="4" fontId="176" fillId="0" borderId="2" xfId="0" applyNumberFormat="1" applyFont="1" applyBorder="1" applyAlignment="1" applyProtection="1">
      <alignment horizontal="center" vertical="center" wrapText="1"/>
      <protection locked="0"/>
    </xf>
    <xf numFmtId="2" fontId="184" fillId="0" borderId="2" xfId="0" applyNumberFormat="1" applyFont="1" applyBorder="1" applyAlignment="1">
      <alignment horizontal="left"/>
    </xf>
    <xf numFmtId="0" fontId="178" fillId="0" borderId="0" xfId="0" applyFont="1" applyAlignment="1">
      <alignment horizontal="justify" vertical="top" wrapText="1"/>
    </xf>
    <xf numFmtId="203" fontId="216" fillId="0" borderId="0" xfId="0" applyNumberFormat="1" applyFont="1" applyAlignment="1">
      <alignment horizontal="center" vertical="top" wrapText="1"/>
    </xf>
    <xf numFmtId="0" fontId="182" fillId="0" borderId="0" xfId="0" quotePrefix="1" applyFont="1" applyAlignment="1">
      <alignment horizontal="justify" vertical="top" wrapText="1"/>
    </xf>
    <xf numFmtId="4" fontId="186" fillId="0" borderId="0" xfId="0" quotePrefix="1" applyNumberFormat="1" applyFont="1" applyAlignment="1">
      <alignment horizontal="left" wrapText="1"/>
    </xf>
    <xf numFmtId="0" fontId="186" fillId="0" borderId="0" xfId="0" quotePrefix="1" applyFont="1" applyAlignment="1">
      <alignment horizontal="justify" vertical="top" wrapText="1"/>
    </xf>
    <xf numFmtId="2" fontId="190" fillId="0" borderId="0" xfId="0" applyNumberFormat="1" applyFont="1" applyAlignment="1">
      <alignment horizontal="center" vertical="top"/>
    </xf>
    <xf numFmtId="0" fontId="186" fillId="0" borderId="0" xfId="0" applyFont="1" applyAlignment="1">
      <alignment horizontal="center" vertical="top"/>
    </xf>
    <xf numFmtId="0" fontId="190" fillId="0" borderId="0" xfId="0" applyFont="1" applyAlignment="1">
      <alignment horizontal="center"/>
    </xf>
    <xf numFmtId="4" fontId="190" fillId="0" borderId="0" xfId="0" applyNumberFormat="1" applyFont="1" applyAlignment="1">
      <alignment horizontal="center"/>
    </xf>
    <xf numFmtId="4" fontId="186" fillId="0" borderId="0" xfId="0" applyNumberFormat="1" applyFont="1" applyAlignment="1">
      <alignment horizontal="center"/>
    </xf>
    <xf numFmtId="0" fontId="186" fillId="0" borderId="0" xfId="0" applyFont="1" applyAlignment="1">
      <alignment horizontal="center"/>
    </xf>
    <xf numFmtId="0" fontId="175" fillId="0" borderId="0" xfId="0" applyFont="1" applyAlignment="1">
      <alignment horizontal="left" vertical="top" wrapText="1"/>
    </xf>
    <xf numFmtId="0" fontId="186" fillId="0" borderId="0" xfId="1172" applyFont="1" applyAlignment="1">
      <alignment horizontal="justify" vertical="top" wrapText="1"/>
    </xf>
    <xf numFmtId="0" fontId="186" fillId="0" borderId="0" xfId="1172" applyFont="1" applyAlignment="1">
      <alignment horizontal="center"/>
    </xf>
    <xf numFmtId="4" fontId="186" fillId="0" borderId="0" xfId="1172" applyNumberFormat="1" applyFont="1" applyAlignment="1">
      <alignment horizontal="center"/>
    </xf>
    <xf numFmtId="4" fontId="190" fillId="0" borderId="0" xfId="0" applyNumberFormat="1" applyFont="1" applyAlignment="1" applyProtection="1">
      <alignment horizontal="right" wrapText="1"/>
      <protection locked="0"/>
    </xf>
    <xf numFmtId="210" fontId="184" fillId="0" borderId="0" xfId="0" applyNumberFormat="1" applyFont="1" applyAlignment="1">
      <alignment horizontal="center" vertical="top" wrapText="1"/>
    </xf>
    <xf numFmtId="0" fontId="186" fillId="0" borderId="0" xfId="0" applyFont="1" applyAlignment="1">
      <alignment horizontal="center" wrapText="1"/>
    </xf>
    <xf numFmtId="0" fontId="190" fillId="0" borderId="0" xfId="0" applyFont="1" applyAlignment="1">
      <alignment horizontal="center" wrapText="1"/>
    </xf>
    <xf numFmtId="0" fontId="194" fillId="0" borderId="0" xfId="0" applyFont="1" applyAlignment="1">
      <alignment horizontal="center" wrapText="1"/>
    </xf>
    <xf numFmtId="0" fontId="215" fillId="0" borderId="0" xfId="0" applyFont="1" applyAlignment="1">
      <alignment horizontal="center"/>
    </xf>
    <xf numFmtId="214" fontId="190" fillId="0" borderId="0" xfId="0" applyNumberFormat="1" applyFont="1" applyAlignment="1">
      <alignment horizontal="center" wrapText="1"/>
    </xf>
    <xf numFmtId="0" fontId="183" fillId="0" borderId="0" xfId="0" applyFont="1" applyAlignment="1">
      <alignment horizontal="left" vertical="center" wrapText="1"/>
    </xf>
    <xf numFmtId="4" fontId="175" fillId="0" borderId="0" xfId="0" applyNumberFormat="1" applyFont="1" applyAlignment="1">
      <alignment wrapText="1"/>
    </xf>
    <xf numFmtId="201" fontId="184" fillId="0" borderId="0" xfId="0" applyNumberFormat="1" applyFont="1" applyAlignment="1">
      <alignment horizontal="center" vertical="top" wrapText="1"/>
    </xf>
    <xf numFmtId="0" fontId="184" fillId="0" borderId="0" xfId="1602" applyFont="1" applyAlignment="1">
      <alignment horizontal="center" vertical="top"/>
    </xf>
    <xf numFmtId="203" fontId="184" fillId="0" borderId="0" xfId="0" applyNumberFormat="1" applyFont="1" applyAlignment="1">
      <alignment horizontal="center" vertical="top" wrapText="1"/>
    </xf>
    <xf numFmtId="43" fontId="186" fillId="0" borderId="0" xfId="1613" applyFont="1" applyFill="1" applyAlignment="1" applyProtection="1">
      <alignment horizontal="right" wrapText="1"/>
      <protection locked="0"/>
    </xf>
    <xf numFmtId="0" fontId="187" fillId="0" borderId="2" xfId="0" applyFont="1" applyBorder="1" applyAlignment="1">
      <alignment horizontal="center"/>
    </xf>
    <xf numFmtId="0" fontId="215" fillId="0" borderId="0" xfId="0" applyFont="1" applyAlignment="1">
      <alignment horizontal="center" vertical="top"/>
    </xf>
    <xf numFmtId="0" fontId="215" fillId="0" borderId="0" xfId="0" applyFont="1" applyAlignment="1">
      <alignment horizontal="justify" vertical="justify" wrapText="1"/>
    </xf>
    <xf numFmtId="2" fontId="215" fillId="0" borderId="0" xfId="0" applyNumberFormat="1" applyFont="1" applyAlignment="1">
      <alignment horizontal="center" vertical="center"/>
    </xf>
    <xf numFmtId="4" fontId="215" fillId="0" borderId="0" xfId="0" applyNumberFormat="1" applyFont="1" applyAlignment="1">
      <alignment horizontal="right"/>
    </xf>
    <xf numFmtId="4" fontId="185" fillId="0" borderId="0" xfId="0" applyNumberFormat="1" applyFont="1" applyAlignment="1">
      <alignment horizontal="center"/>
    </xf>
    <xf numFmtId="4" fontId="184" fillId="0" borderId="2" xfId="0" applyNumberFormat="1" applyFont="1" applyBorder="1" applyAlignment="1" applyProtection="1">
      <alignment horizontal="center"/>
      <protection locked="0"/>
    </xf>
    <xf numFmtId="2" fontId="190" fillId="0" borderId="0" xfId="0" applyNumberFormat="1" applyFont="1" applyAlignment="1" applyProtection="1">
      <alignment horizontal="center" vertical="top"/>
      <protection locked="0"/>
    </xf>
    <xf numFmtId="4" fontId="190" fillId="0" borderId="0" xfId="0" applyNumberFormat="1" applyFont="1" applyAlignment="1" applyProtection="1">
      <alignment horizontal="center" vertical="top"/>
      <protection locked="0"/>
    </xf>
    <xf numFmtId="167" fontId="190" fillId="0" borderId="0" xfId="0" applyNumberFormat="1" applyFont="1" applyAlignment="1" applyProtection="1">
      <alignment horizontal="center" vertical="top"/>
      <protection locked="0"/>
    </xf>
    <xf numFmtId="167" fontId="190" fillId="0" borderId="0" xfId="0" applyNumberFormat="1" applyFont="1" applyAlignment="1">
      <alignment horizontal="center" vertical="top"/>
    </xf>
    <xf numFmtId="208" fontId="184" fillId="0" borderId="0" xfId="0" applyNumberFormat="1" applyFont="1" applyAlignment="1">
      <alignment horizontal="center" vertical="top" wrapText="1"/>
    </xf>
    <xf numFmtId="2" fontId="186" fillId="0" borderId="0" xfId="0" applyNumberFormat="1" applyFont="1" applyAlignment="1" applyProtection="1">
      <alignment horizontal="center" vertical="top"/>
      <protection locked="0"/>
    </xf>
    <xf numFmtId="0" fontId="194" fillId="0" borderId="0" xfId="0" applyFont="1" applyAlignment="1">
      <alignment wrapText="1"/>
    </xf>
    <xf numFmtId="4" fontId="184" fillId="0" borderId="2" xfId="0" applyNumberFormat="1" applyFont="1" applyBorder="1" applyAlignment="1" applyProtection="1">
      <alignment horizontal="center" vertical="top"/>
      <protection locked="0"/>
    </xf>
    <xf numFmtId="0" fontId="170" fillId="0" borderId="0" xfId="0" applyFont="1" applyAlignment="1">
      <alignment horizontal="center" vertical="top" wrapText="1"/>
    </xf>
    <xf numFmtId="0" fontId="186" fillId="0" borderId="0" xfId="0" applyFont="1" applyAlignment="1">
      <alignment horizontal="right" vertical="center"/>
    </xf>
    <xf numFmtId="0" fontId="186" fillId="0" borderId="0" xfId="1602" applyFont="1" applyAlignment="1">
      <alignment horizontal="left" wrapText="1"/>
    </xf>
    <xf numFmtId="201" fontId="184" fillId="0" borderId="0" xfId="1602" applyNumberFormat="1" applyFont="1" applyAlignment="1">
      <alignment horizontal="center" vertical="top" wrapText="1"/>
    </xf>
    <xf numFmtId="0" fontId="185" fillId="0" borderId="0" xfId="0" applyFont="1" applyAlignment="1">
      <alignment horizontal="right" vertical="center"/>
    </xf>
    <xf numFmtId="2" fontId="186" fillId="0" borderId="0" xfId="0" applyNumberFormat="1" applyFont="1" applyAlignment="1">
      <alignment horizontal="left" vertical="top"/>
    </xf>
    <xf numFmtId="0" fontId="212" fillId="0" borderId="0" xfId="0" applyFont="1" applyAlignment="1">
      <alignment horizontal="right" vertical="top" wrapText="1"/>
    </xf>
    <xf numFmtId="0" fontId="175" fillId="0" borderId="0" xfId="0" applyFont="1" applyAlignment="1">
      <alignment horizontal="center"/>
    </xf>
    <xf numFmtId="0" fontId="175" fillId="0" borderId="0" xfId="0" applyFont="1" applyAlignment="1">
      <alignment horizontal="center" wrapText="1"/>
    </xf>
    <xf numFmtId="4" fontId="175" fillId="0" borderId="0" xfId="0" applyNumberFormat="1" applyFont="1" applyAlignment="1">
      <alignment horizontal="center"/>
    </xf>
    <xf numFmtId="0" fontId="177" fillId="0" borderId="0" xfId="0" applyFont="1" applyAlignment="1">
      <alignment horizontal="center"/>
    </xf>
    <xf numFmtId="0" fontId="175" fillId="0" borderId="0" xfId="0" applyFont="1" applyAlignment="1">
      <alignment horizontal="center" vertical="top" wrapText="1"/>
    </xf>
    <xf numFmtId="2" fontId="182" fillId="0" borderId="0" xfId="0" applyNumberFormat="1" applyFont="1" applyAlignment="1">
      <alignment horizontal="center"/>
    </xf>
    <xf numFmtId="2" fontId="175" fillId="0" borderId="0" xfId="0" applyNumberFormat="1" applyFont="1" applyAlignment="1">
      <alignment horizontal="center"/>
    </xf>
    <xf numFmtId="167" fontId="181" fillId="0" borderId="0" xfId="0" applyNumberFormat="1" applyFont="1" applyAlignment="1" applyProtection="1">
      <alignment horizontal="center"/>
      <protection locked="0"/>
    </xf>
    <xf numFmtId="167" fontId="181" fillId="0" borderId="0" xfId="0" applyNumberFormat="1" applyFont="1" applyAlignment="1">
      <alignment horizontal="center"/>
    </xf>
    <xf numFmtId="4" fontId="175" fillId="0" borderId="0" xfId="0" applyNumberFormat="1" applyFont="1" applyAlignment="1" applyProtection="1">
      <alignment horizontal="center"/>
      <protection locked="0"/>
    </xf>
    <xf numFmtId="4" fontId="175" fillId="0" borderId="0" xfId="0" applyNumberFormat="1" applyFont="1" applyAlignment="1" applyProtection="1">
      <alignment horizontal="center" wrapText="1"/>
      <protection locked="0"/>
    </xf>
    <xf numFmtId="0" fontId="176" fillId="0" borderId="14" xfId="0" applyFont="1" applyBorder="1" applyAlignment="1">
      <alignment horizontal="center"/>
    </xf>
    <xf numFmtId="4" fontId="176" fillId="0" borderId="14" xfId="0" applyNumberFormat="1" applyFont="1" applyBorder="1" applyAlignment="1" applyProtection="1">
      <alignment horizontal="center" wrapText="1"/>
      <protection locked="0"/>
    </xf>
    <xf numFmtId="4" fontId="176" fillId="0" borderId="14" xfId="0" applyNumberFormat="1" applyFont="1" applyBorder="1" applyAlignment="1" applyProtection="1">
      <alignment horizontal="center"/>
      <protection locked="0"/>
    </xf>
    <xf numFmtId="4" fontId="176" fillId="0" borderId="14" xfId="0" applyNumberFormat="1" applyFont="1" applyBorder="1" applyAlignment="1">
      <alignment horizontal="center"/>
    </xf>
    <xf numFmtId="0" fontId="182" fillId="0" borderId="0" xfId="0" applyFont="1" applyAlignment="1">
      <alignment horizontal="center"/>
    </xf>
    <xf numFmtId="0" fontId="182" fillId="0" borderId="0" xfId="0" applyFont="1" applyAlignment="1">
      <alignment horizontal="center" wrapText="1"/>
    </xf>
    <xf numFmtId="4" fontId="186" fillId="0" borderId="0" xfId="0" applyNumberFormat="1" applyFont="1" applyAlignment="1" applyProtection="1">
      <alignment horizontal="center"/>
      <protection locked="0"/>
    </xf>
    <xf numFmtId="43" fontId="177" fillId="0" borderId="0" xfId="1613" applyFont="1" applyFill="1" applyAlignment="1">
      <alignment horizontal="center"/>
    </xf>
    <xf numFmtId="4" fontId="177" fillId="0" borderId="0" xfId="0" applyNumberFormat="1" applyFont="1" applyAlignment="1">
      <alignment horizontal="center"/>
    </xf>
    <xf numFmtId="43" fontId="175" fillId="0" borderId="0" xfId="1613" applyFont="1" applyFill="1" applyAlignment="1">
      <alignment horizontal="center" wrapText="1"/>
    </xf>
    <xf numFmtId="4" fontId="175" fillId="0" borderId="0" xfId="0" applyNumberFormat="1" applyFont="1" applyAlignment="1">
      <alignment horizontal="center" wrapText="1"/>
    </xf>
    <xf numFmtId="2" fontId="186" fillId="0" borderId="0" xfId="0" applyNumberFormat="1" applyFont="1" applyAlignment="1">
      <alignment horizontal="center"/>
    </xf>
    <xf numFmtId="43" fontId="175" fillId="0" borderId="0" xfId="1613" applyFont="1" applyFill="1" applyAlignment="1" applyProtection="1">
      <alignment horizontal="center" wrapText="1"/>
      <protection locked="0"/>
    </xf>
    <xf numFmtId="4" fontId="176" fillId="0" borderId="2" xfId="0" applyNumberFormat="1" applyFont="1" applyBorder="1" applyAlignment="1" applyProtection="1">
      <alignment horizontal="center" vertical="top" wrapText="1"/>
      <protection locked="0"/>
    </xf>
    <xf numFmtId="43" fontId="176" fillId="0" borderId="2" xfId="1613" applyFont="1" applyFill="1" applyBorder="1" applyAlignment="1" applyProtection="1">
      <alignment horizontal="center"/>
      <protection locked="0"/>
    </xf>
    <xf numFmtId="4" fontId="176" fillId="0" borderId="2" xfId="0" applyNumberFormat="1" applyFont="1" applyBorder="1" applyAlignment="1" applyProtection="1">
      <alignment horizontal="center"/>
      <protection locked="0"/>
    </xf>
    <xf numFmtId="4" fontId="175" fillId="0" borderId="0" xfId="0" applyNumberFormat="1" applyFont="1" applyAlignment="1">
      <alignment horizontal="center" vertical="top" wrapText="1"/>
    </xf>
    <xf numFmtId="43" fontId="175" fillId="0" borderId="0" xfId="1613" applyFont="1" applyFill="1" applyAlignment="1">
      <alignment horizontal="center"/>
    </xf>
    <xf numFmtId="2" fontId="190" fillId="0" borderId="0" xfId="0" applyNumberFormat="1" applyFont="1" applyAlignment="1">
      <alignment horizontal="center"/>
    </xf>
    <xf numFmtId="0" fontId="219" fillId="0" borderId="0" xfId="0" applyFont="1" applyAlignment="1">
      <alignment horizontal="center"/>
    </xf>
    <xf numFmtId="0" fontId="184" fillId="0" borderId="2" xfId="0" applyFont="1" applyBorder="1" applyAlignment="1">
      <alignment horizontal="center"/>
    </xf>
    <xf numFmtId="2" fontId="186" fillId="0" borderId="0" xfId="0" applyNumberFormat="1" applyFont="1" applyAlignment="1">
      <alignment horizontal="justify"/>
    </xf>
    <xf numFmtId="0" fontId="194" fillId="0" borderId="0" xfId="0" applyFont="1"/>
    <xf numFmtId="2" fontId="186" fillId="0" borderId="4" xfId="0" applyNumberFormat="1" applyFont="1" applyBorder="1" applyAlignment="1" applyProtection="1">
      <alignment horizontal="center"/>
      <protection locked="0"/>
    </xf>
    <xf numFmtId="4" fontId="178" fillId="0" borderId="0" xfId="0" applyNumberFormat="1" applyFont="1" applyAlignment="1">
      <alignment horizontal="center"/>
    </xf>
    <xf numFmtId="2" fontId="190" fillId="0" borderId="0" xfId="0" applyNumberFormat="1" applyFont="1" applyAlignment="1">
      <alignment horizontal="justify"/>
    </xf>
    <xf numFmtId="2" fontId="189" fillId="0" borderId="0" xfId="0" applyNumberFormat="1" applyFont="1" applyAlignment="1">
      <alignment horizontal="justify"/>
    </xf>
    <xf numFmtId="2" fontId="186" fillId="0" borderId="0" xfId="0" applyNumberFormat="1" applyFont="1" applyAlignment="1" applyProtection="1">
      <alignment horizontal="center"/>
      <protection locked="0"/>
    </xf>
    <xf numFmtId="0" fontId="185" fillId="0" borderId="0" xfId="0" applyFont="1" applyAlignment="1" applyProtection="1">
      <alignment horizontal="center"/>
      <protection locked="0"/>
    </xf>
    <xf numFmtId="4" fontId="186" fillId="0" borderId="4" xfId="0" applyNumberFormat="1" applyFont="1" applyBorder="1" applyAlignment="1" applyProtection="1">
      <alignment horizontal="center"/>
      <protection locked="0"/>
    </xf>
    <xf numFmtId="0" fontId="186" fillId="0" borderId="0" xfId="0" applyFont="1" applyAlignment="1" applyProtection="1">
      <alignment horizontal="center"/>
      <protection locked="0"/>
    </xf>
    <xf numFmtId="4" fontId="182" fillId="0" borderId="0" xfId="0" applyNumberFormat="1" applyFont="1" applyAlignment="1">
      <alignment horizontal="center"/>
    </xf>
    <xf numFmtId="0" fontId="186" fillId="0" borderId="0" xfId="1172" applyFont="1" applyAlignment="1" applyProtection="1">
      <alignment horizontal="center"/>
      <protection locked="0"/>
    </xf>
    <xf numFmtId="214" fontId="186" fillId="0" borderId="0" xfId="0" applyNumberFormat="1" applyFont="1" applyAlignment="1" applyProtection="1">
      <alignment horizontal="center" wrapText="1"/>
      <protection locked="0"/>
    </xf>
    <xf numFmtId="2" fontId="186" fillId="0" borderId="4" xfId="3465" applyNumberFormat="1" applyFont="1" applyFill="1" applyBorder="1" applyAlignment="1" applyProtection="1">
      <alignment horizontal="center" wrapText="1" readingOrder="1"/>
      <protection locked="0"/>
    </xf>
    <xf numFmtId="2" fontId="186" fillId="0" borderId="0" xfId="3465" applyNumberFormat="1" applyFont="1" applyBorder="1" applyAlignment="1" applyProtection="1">
      <alignment horizontal="center" wrapText="1" readingOrder="1"/>
      <protection locked="0"/>
    </xf>
    <xf numFmtId="2" fontId="190" fillId="0" borderId="0" xfId="3465" applyNumberFormat="1" applyFont="1" applyAlignment="1">
      <alignment horizontal="center" wrapText="1"/>
    </xf>
    <xf numFmtId="0" fontId="223" fillId="0" borderId="0" xfId="0" applyFont="1"/>
    <xf numFmtId="2" fontId="186" fillId="0" borderId="4" xfId="3465" applyNumberFormat="1" applyFont="1" applyBorder="1" applyAlignment="1" applyProtection="1">
      <alignment horizontal="center" wrapText="1" readingOrder="1"/>
      <protection locked="0"/>
    </xf>
    <xf numFmtId="2" fontId="0" fillId="0" borderId="0" xfId="0" applyNumberFormat="1" applyAlignment="1">
      <alignment horizontal="justify"/>
    </xf>
    <xf numFmtId="2" fontId="185" fillId="0" borderId="0" xfId="0" applyNumberFormat="1" applyFont="1" applyAlignment="1">
      <alignment horizontal="center"/>
    </xf>
    <xf numFmtId="4" fontId="186" fillId="0" borderId="0" xfId="0" applyNumberFormat="1" applyFont="1" applyAlignment="1">
      <alignment horizontal="center" wrapText="1"/>
    </xf>
    <xf numFmtId="0" fontId="179" fillId="0" borderId="0" xfId="0" applyFont="1" applyAlignment="1">
      <alignment horizontal="center"/>
    </xf>
    <xf numFmtId="4" fontId="182" fillId="0" borderId="0" xfId="0" applyNumberFormat="1" applyFont="1" applyAlignment="1">
      <alignment horizontal="center" wrapText="1"/>
    </xf>
    <xf numFmtId="43" fontId="182" fillId="0" borderId="0" xfId="1613" applyFont="1" applyFill="1" applyAlignment="1" applyProtection="1">
      <alignment horizontal="center" wrapText="1"/>
      <protection locked="0"/>
    </xf>
    <xf numFmtId="4" fontId="176" fillId="0" borderId="2" xfId="0" applyNumberFormat="1" applyFont="1" applyBorder="1" applyAlignment="1" applyProtection="1">
      <alignment wrapText="1"/>
      <protection locked="0"/>
    </xf>
    <xf numFmtId="2" fontId="175" fillId="0" borderId="0" xfId="0" applyNumberFormat="1" applyFont="1" applyAlignment="1">
      <alignment horizontal="justify"/>
    </xf>
    <xf numFmtId="0" fontId="185" fillId="0" borderId="0" xfId="0" applyFont="1" applyAlignment="1">
      <alignment horizontal="center" wrapText="1"/>
    </xf>
    <xf numFmtId="2" fontId="186" fillId="0" borderId="0" xfId="0" applyNumberFormat="1" applyFont="1" applyAlignment="1" applyProtection="1">
      <alignment horizontal="justify"/>
      <protection locked="0"/>
    </xf>
    <xf numFmtId="2" fontId="186" fillId="0" borderId="0" xfId="0" applyNumberFormat="1" applyFont="1" applyAlignment="1" applyProtection="1">
      <alignment horizontal="right"/>
      <protection locked="0"/>
    </xf>
    <xf numFmtId="0" fontId="186" fillId="0" borderId="0" xfId="1172" applyFont="1" applyAlignment="1">
      <alignment horizontal="center" wrapText="1"/>
    </xf>
    <xf numFmtId="0" fontId="0" fillId="0" borderId="0" xfId="0" applyAlignment="1">
      <alignment horizontal="center"/>
    </xf>
    <xf numFmtId="4" fontId="186" fillId="0" borderId="0" xfId="0" applyNumberFormat="1" applyFont="1" applyProtection="1">
      <protection locked="0"/>
    </xf>
    <xf numFmtId="4" fontId="186" fillId="0" borderId="0" xfId="1842" applyNumberFormat="1" applyFont="1" applyFill="1" applyBorder="1" applyAlignment="1" applyProtection="1">
      <alignment horizontal="center" wrapText="1"/>
      <protection locked="0"/>
    </xf>
    <xf numFmtId="4" fontId="186" fillId="0" borderId="0" xfId="1842" applyNumberFormat="1" applyFont="1" applyFill="1" applyAlignment="1">
      <alignment horizontal="right" wrapText="1"/>
    </xf>
    <xf numFmtId="4" fontId="186" fillId="0" borderId="0" xfId="0" applyNumberFormat="1" applyFont="1" applyAlignment="1">
      <alignment horizontal="right" wrapText="1"/>
    </xf>
    <xf numFmtId="4" fontId="184" fillId="0" borderId="2" xfId="0" applyNumberFormat="1" applyFont="1" applyBorder="1" applyAlignment="1">
      <alignment horizontal="center" wrapText="1"/>
    </xf>
    <xf numFmtId="4" fontId="184" fillId="0" borderId="2" xfId="0" applyNumberFormat="1" applyFont="1" applyBorder="1"/>
    <xf numFmtId="0" fontId="0" fillId="0" borderId="0" xfId="0" applyAlignment="1">
      <alignment horizontal="center" wrapText="1"/>
    </xf>
    <xf numFmtId="4" fontId="182" fillId="0" borderId="0" xfId="0" applyNumberFormat="1" applyFont="1" applyAlignment="1" applyProtection="1">
      <alignment horizontal="center"/>
      <protection locked="0"/>
    </xf>
    <xf numFmtId="167" fontId="182" fillId="0" borderId="0" xfId="0" applyNumberFormat="1" applyFont="1" applyAlignment="1">
      <alignment horizontal="center"/>
    </xf>
    <xf numFmtId="0" fontId="182" fillId="0" borderId="3" xfId="0" applyFont="1" applyBorder="1" applyAlignment="1">
      <alignment horizontal="center"/>
    </xf>
    <xf numFmtId="4" fontId="182" fillId="0" borderId="3" xfId="0" applyNumberFormat="1" applyFont="1" applyBorder="1" applyAlignment="1">
      <alignment horizontal="center" wrapText="1"/>
    </xf>
    <xf numFmtId="4" fontId="182" fillId="0" borderId="3" xfId="0" applyNumberFormat="1" applyFont="1" applyBorder="1" applyAlignment="1" applyProtection="1">
      <alignment horizontal="center" wrapText="1"/>
      <protection locked="0"/>
    </xf>
    <xf numFmtId="4" fontId="176" fillId="0" borderId="2" xfId="0" applyNumberFormat="1" applyFont="1" applyBorder="1" applyAlignment="1">
      <alignment horizontal="center"/>
    </xf>
    <xf numFmtId="0" fontId="176" fillId="0" borderId="0" xfId="0" applyFont="1"/>
    <xf numFmtId="0" fontId="189" fillId="0" borderId="0" xfId="0" applyFont="1" applyAlignment="1">
      <alignment horizontal="center"/>
    </xf>
    <xf numFmtId="0" fontId="228" fillId="0" borderId="0" xfId="0" applyFont="1" applyAlignment="1">
      <alignment horizontal="left" vertical="top" wrapText="1"/>
    </xf>
    <xf numFmtId="0" fontId="228" fillId="0" borderId="0" xfId="0" applyFont="1" applyAlignment="1">
      <alignment horizontal="center" wrapText="1"/>
    </xf>
    <xf numFmtId="0" fontId="184" fillId="0" borderId="0" xfId="0" applyFont="1" applyAlignment="1">
      <alignment horizontal="justify" vertical="top"/>
    </xf>
    <xf numFmtId="0" fontId="186" fillId="0" borderId="0" xfId="0" applyFont="1" applyAlignment="1" applyProtection="1">
      <alignment horizontal="center" wrapText="1"/>
      <protection locked="0"/>
    </xf>
    <xf numFmtId="204" fontId="184" fillId="0" borderId="0" xfId="0" applyNumberFormat="1" applyFont="1" applyAlignment="1">
      <alignment horizontal="center" vertical="top" wrapText="1"/>
    </xf>
    <xf numFmtId="0" fontId="229" fillId="0" borderId="0" xfId="0" applyFont="1"/>
    <xf numFmtId="49" fontId="184" fillId="0" borderId="2" xfId="0" applyNumberFormat="1" applyFont="1" applyBorder="1" applyAlignment="1">
      <alignment horizontal="left" vertical="top"/>
    </xf>
    <xf numFmtId="0" fontId="175" fillId="0" borderId="0" xfId="1602" applyFont="1" applyAlignment="1">
      <alignment horizontal="center" wrapText="1"/>
    </xf>
    <xf numFmtId="2" fontId="190" fillId="0" borderId="0" xfId="0" applyNumberFormat="1" applyFont="1" applyAlignment="1">
      <alignment horizontal="center" wrapText="1"/>
    </xf>
    <xf numFmtId="2" fontId="190" fillId="0" borderId="0" xfId="0" applyNumberFormat="1" applyFont="1" applyAlignment="1">
      <alignment horizontal="justify" wrapText="1"/>
    </xf>
    <xf numFmtId="0" fontId="184" fillId="0" borderId="0" xfId="1602" applyFont="1" applyAlignment="1">
      <alignment horizontal="center" vertical="top" wrapText="1"/>
    </xf>
    <xf numFmtId="49" fontId="186" fillId="0" borderId="0" xfId="0" applyNumberFormat="1" applyFont="1" applyAlignment="1">
      <alignment horizontal="left" vertical="top" wrapText="1"/>
    </xf>
    <xf numFmtId="2" fontId="186" fillId="0" borderId="0" xfId="0" applyNumberFormat="1" applyFont="1" applyAlignment="1">
      <alignment horizontal="center" wrapText="1"/>
    </xf>
    <xf numFmtId="0" fontId="185" fillId="0" borderId="0" xfId="1602" applyFont="1" applyAlignment="1">
      <alignment horizontal="center" vertical="top" wrapText="1"/>
    </xf>
    <xf numFmtId="211" fontId="184" fillId="0" borderId="0" xfId="0" applyNumberFormat="1" applyFont="1" applyAlignment="1">
      <alignment horizontal="center" vertical="top" wrapText="1"/>
    </xf>
    <xf numFmtId="167" fontId="189" fillId="0" borderId="0" xfId="0" applyNumberFormat="1" applyFont="1" applyAlignment="1">
      <alignment horizontal="center"/>
    </xf>
    <xf numFmtId="0" fontId="186" fillId="0" borderId="0" xfId="0" quotePrefix="1" applyFont="1" applyAlignment="1">
      <alignment horizontal="justify" vertical="justify" wrapText="1"/>
    </xf>
    <xf numFmtId="2" fontId="178" fillId="0" borderId="0" xfId="0" applyNumberFormat="1" applyFont="1" applyAlignment="1">
      <alignment vertical="top" wrapText="1"/>
    </xf>
    <xf numFmtId="2" fontId="186" fillId="0" borderId="0" xfId="3465" applyNumberFormat="1" applyFont="1" applyFill="1" applyBorder="1" applyAlignment="1" applyProtection="1">
      <alignment horizontal="center" wrapText="1" readingOrder="1"/>
      <protection locked="0"/>
    </xf>
    <xf numFmtId="2" fontId="190" fillId="0" borderId="0" xfId="3465" applyNumberFormat="1" applyFont="1" applyBorder="1" applyAlignment="1">
      <alignment horizontal="center" wrapText="1"/>
    </xf>
    <xf numFmtId="2" fontId="218" fillId="0" borderId="0" xfId="3465" applyNumberFormat="1" applyFont="1" applyBorder="1" applyAlignment="1">
      <alignment horizontal="center" wrapText="1"/>
    </xf>
    <xf numFmtId="49" fontId="184" fillId="0" borderId="0" xfId="0" applyNumberFormat="1" applyFont="1" applyAlignment="1">
      <alignment horizontal="center" vertical="top"/>
    </xf>
    <xf numFmtId="2" fontId="184" fillId="0" borderId="0" xfId="0" applyNumberFormat="1" applyFont="1" applyAlignment="1">
      <alignment horizontal="left" vertical="top" wrapText="1"/>
    </xf>
    <xf numFmtId="2" fontId="184" fillId="0" borderId="0" xfId="0" applyNumberFormat="1" applyFont="1" applyAlignment="1">
      <alignment horizontal="center"/>
    </xf>
    <xf numFmtId="4" fontId="184" fillId="0" borderId="0" xfId="0" applyNumberFormat="1" applyFont="1" applyAlignment="1" applyProtection="1">
      <alignment horizontal="center"/>
      <protection locked="0"/>
    </xf>
    <xf numFmtId="4" fontId="195" fillId="0" borderId="0" xfId="0" applyNumberFormat="1" applyFont="1" applyAlignment="1">
      <alignment horizontal="justify" vertical="top"/>
    </xf>
    <xf numFmtId="216" fontId="196" fillId="87" borderId="0" xfId="0" applyNumberFormat="1" applyFont="1" applyFill="1" applyAlignment="1">
      <alignment horizontal="center" vertical="center"/>
    </xf>
    <xf numFmtId="216" fontId="195" fillId="0" borderId="0" xfId="0" applyNumberFormat="1" applyFont="1" applyAlignment="1">
      <alignment horizontal="center" vertical="top"/>
    </xf>
    <xf numFmtId="216" fontId="196" fillId="88" borderId="0" xfId="0" applyNumberFormat="1" applyFont="1" applyFill="1" applyAlignment="1">
      <alignment horizontal="center" vertical="center"/>
    </xf>
    <xf numFmtId="2" fontId="196" fillId="0" borderId="0" xfId="0" applyNumberFormat="1" applyFont="1" applyAlignment="1">
      <alignment horizontal="justify" vertical="center"/>
    </xf>
    <xf numFmtId="216" fontId="196" fillId="0" borderId="0" xfId="0" applyNumberFormat="1" applyFont="1" applyAlignment="1">
      <alignment horizontal="center" vertical="center"/>
    </xf>
    <xf numFmtId="4" fontId="185" fillId="0" borderId="2" xfId="0" applyNumberFormat="1" applyFont="1" applyBorder="1"/>
    <xf numFmtId="218" fontId="184" fillId="0" borderId="0" xfId="0" applyNumberFormat="1" applyFont="1" applyAlignment="1">
      <alignment horizontal="center" vertical="top" wrapText="1"/>
    </xf>
    <xf numFmtId="219" fontId="184" fillId="0" borderId="0" xfId="0" applyNumberFormat="1" applyFont="1" applyAlignment="1">
      <alignment horizontal="center" vertical="top" wrapText="1"/>
    </xf>
    <xf numFmtId="0" fontId="215" fillId="0" borderId="0" xfId="0" applyFont="1" applyAlignment="1">
      <alignment wrapText="1"/>
    </xf>
    <xf numFmtId="213" fontId="190" fillId="0" borderId="0" xfId="0" applyNumberFormat="1" applyFont="1" applyAlignment="1">
      <alignment horizontal="center"/>
    </xf>
    <xf numFmtId="0" fontId="186" fillId="0" borderId="0" xfId="1172" applyFont="1" applyAlignment="1">
      <alignment horizontal="left" vertical="top" wrapText="1"/>
    </xf>
    <xf numFmtId="2" fontId="186" fillId="0" borderId="0" xfId="1172" applyNumberFormat="1" applyFont="1" applyAlignment="1">
      <alignment horizontal="justify" vertical="top"/>
    </xf>
    <xf numFmtId="0" fontId="191" fillId="0" borderId="0" xfId="1172" applyFont="1" applyAlignment="1">
      <alignment wrapText="1"/>
    </xf>
    <xf numFmtId="0" fontId="224" fillId="0" borderId="0" xfId="1172" applyFont="1" applyAlignment="1">
      <alignment horizontal="center"/>
    </xf>
    <xf numFmtId="0" fontId="185" fillId="0" borderId="0" xfId="1172" applyFont="1" applyAlignment="1">
      <alignment horizontal="center"/>
    </xf>
    <xf numFmtId="0" fontId="215" fillId="0" borderId="0" xfId="1172" applyFont="1" applyAlignment="1">
      <alignment horizontal="center"/>
    </xf>
    <xf numFmtId="2" fontId="184" fillId="0" borderId="2" xfId="0" applyNumberFormat="1" applyFont="1" applyBorder="1" applyAlignment="1">
      <alignment horizontal="center"/>
    </xf>
    <xf numFmtId="4" fontId="184" fillId="0" borderId="2" xfId="0" applyNumberFormat="1" applyFont="1" applyBorder="1" applyAlignment="1">
      <alignment horizontal="center"/>
    </xf>
    <xf numFmtId="0" fontId="215" fillId="0" borderId="0" xfId="0" applyFont="1" applyAlignment="1">
      <alignment horizontal="justify" vertical="top"/>
    </xf>
    <xf numFmtId="0" fontId="194" fillId="0" borderId="0" xfId="0" applyFont="1" applyAlignment="1">
      <alignment vertical="top" wrapText="1"/>
    </xf>
    <xf numFmtId="4" fontId="190" fillId="0" borderId="0" xfId="0" applyNumberFormat="1" applyFont="1" applyAlignment="1">
      <alignment horizontal="center" vertical="top"/>
    </xf>
    <xf numFmtId="4" fontId="186" fillId="0" borderId="0" xfId="0" applyNumberFormat="1" applyFont="1" applyAlignment="1">
      <alignment horizontal="center" vertical="top"/>
    </xf>
    <xf numFmtId="2" fontId="196" fillId="0" borderId="0" xfId="0" applyNumberFormat="1" applyFont="1" applyAlignment="1">
      <alignment horizontal="left" vertical="center"/>
    </xf>
    <xf numFmtId="2" fontId="195" fillId="0" borderId="0" xfId="0" applyNumberFormat="1" applyFont="1" applyAlignment="1">
      <alignment horizontal="center" vertical="top" wrapText="1"/>
    </xf>
    <xf numFmtId="2" fontId="195" fillId="0" borderId="0" xfId="0" applyNumberFormat="1" applyFont="1" applyAlignment="1">
      <alignment horizontal="center" vertical="top"/>
    </xf>
    <xf numFmtId="2" fontId="195" fillId="0" borderId="0" xfId="0" applyNumberFormat="1" applyFont="1" applyAlignment="1">
      <alignment horizontal="left" vertical="top" wrapText="1"/>
    </xf>
    <xf numFmtId="2" fontId="195" fillId="0" borderId="0" xfId="0" applyNumberFormat="1" applyFont="1" applyAlignment="1">
      <alignment horizontal="left" vertical="top"/>
    </xf>
    <xf numFmtId="2" fontId="196" fillId="87" borderId="0" xfId="0" applyNumberFormat="1" applyFont="1" applyFill="1" applyAlignment="1">
      <alignment horizontal="left" vertical="center"/>
    </xf>
    <xf numFmtId="2" fontId="196" fillId="88" borderId="0" xfId="0" applyNumberFormat="1" applyFont="1" applyFill="1" applyAlignment="1">
      <alignment horizontal="left" vertical="center"/>
    </xf>
    <xf numFmtId="2" fontId="196" fillId="0" borderId="0" xfId="0" applyNumberFormat="1" applyFont="1" applyAlignment="1">
      <alignment horizontal="center"/>
    </xf>
    <xf numFmtId="2" fontId="196" fillId="85" borderId="0" xfId="0" applyNumberFormat="1" applyFont="1" applyFill="1" applyAlignment="1">
      <alignment horizontal="justify" vertical="top" wrapText="1"/>
    </xf>
    <xf numFmtId="2" fontId="196" fillId="86" borderId="0" xfId="0" applyNumberFormat="1" applyFont="1" applyFill="1" applyAlignment="1">
      <alignment horizontal="left" vertical="top"/>
    </xf>
    <xf numFmtId="0" fontId="175" fillId="0" borderId="0" xfId="1844" applyFont="1" applyAlignment="1">
      <alignment horizontal="left" vertical="top" wrapText="1"/>
    </xf>
    <xf numFmtId="0" fontId="178" fillId="0" borderId="0" xfId="1844" applyFont="1" applyAlignment="1">
      <alignment horizontal="justify"/>
    </xf>
    <xf numFmtId="49" fontId="178" fillId="0" borderId="0" xfId="1844" applyNumberFormat="1" applyFont="1" applyAlignment="1">
      <alignment horizontal="justify" vertical="top"/>
    </xf>
    <xf numFmtId="0" fontId="175" fillId="0" borderId="0" xfId="1844" applyFont="1" applyAlignment="1">
      <alignment horizontal="justify" vertical="top" wrapText="1"/>
    </xf>
    <xf numFmtId="0" fontId="175" fillId="0" borderId="0" xfId="1844" applyFont="1" applyAlignment="1">
      <alignment horizontal="justify"/>
    </xf>
    <xf numFmtId="0" fontId="192" fillId="0" borderId="0" xfId="1844" applyFont="1" applyAlignment="1">
      <alignment horizontal="left" vertical="top"/>
    </xf>
    <xf numFmtId="0" fontId="175" fillId="0" borderId="0" xfId="1844" applyFont="1" applyAlignment="1">
      <alignment horizontal="left" vertical="top"/>
    </xf>
    <xf numFmtId="0" fontId="178" fillId="0" borderId="0" xfId="1844" applyFont="1" applyAlignment="1">
      <alignment horizontal="left" vertical="top"/>
    </xf>
    <xf numFmtId="0" fontId="175" fillId="0" borderId="0" xfId="1844" applyFont="1" applyAlignment="1">
      <alignment horizontal="justify" vertical="top"/>
    </xf>
    <xf numFmtId="0" fontId="192" fillId="0" borderId="0" xfId="1844" applyFont="1"/>
    <xf numFmtId="0" fontId="175" fillId="0" borderId="0" xfId="1844" applyFont="1"/>
    <xf numFmtId="0" fontId="192" fillId="0" borderId="0" xfId="1844" applyFont="1" applyAlignment="1">
      <alignment horizontal="justify" vertical="top" wrapText="1"/>
    </xf>
    <xf numFmtId="0" fontId="192" fillId="0" borderId="0" xfId="1844" applyFont="1" applyAlignment="1">
      <alignment horizontal="left" vertical="top" wrapText="1"/>
    </xf>
    <xf numFmtId="0" fontId="175" fillId="0" borderId="0" xfId="1844" quotePrefix="1" applyFont="1" applyAlignment="1">
      <alignment horizontal="left" vertical="top" wrapText="1"/>
    </xf>
    <xf numFmtId="0" fontId="192" fillId="0" borderId="0" xfId="1844" applyFont="1" applyAlignment="1">
      <alignment horizontal="justify" vertical="top"/>
    </xf>
    <xf numFmtId="0" fontId="178" fillId="0" borderId="0" xfId="1844" applyFont="1" applyAlignment="1">
      <alignment horizontal="justify" vertical="top" wrapText="1"/>
    </xf>
    <xf numFmtId="0" fontId="175" fillId="0" borderId="0" xfId="1844" quotePrefix="1" applyFont="1" applyAlignment="1">
      <alignment horizontal="justify" vertical="top"/>
    </xf>
    <xf numFmtId="0" fontId="178" fillId="0" borderId="0" xfId="1844" applyFont="1" applyAlignment="1">
      <alignment vertical="top"/>
    </xf>
    <xf numFmtId="0" fontId="192" fillId="0" borderId="0" xfId="1844" applyFont="1" applyAlignment="1">
      <alignment horizontal="justify" vertical="justify" wrapText="1"/>
    </xf>
    <xf numFmtId="0" fontId="186" fillId="0" borderId="0" xfId="0" applyFont="1" applyAlignment="1">
      <alignment horizontal="justify" vertical="top" wrapText="1"/>
    </xf>
    <xf numFmtId="0" fontId="186" fillId="0" borderId="0" xfId="0" applyFont="1" applyAlignment="1">
      <alignment horizontal="left" vertical="top" wrapText="1"/>
    </xf>
    <xf numFmtId="2" fontId="187" fillId="0" borderId="0" xfId="0" applyNumberFormat="1" applyFont="1" applyAlignment="1">
      <alignment horizontal="left" vertical="top" wrapText="1"/>
    </xf>
    <xf numFmtId="2" fontId="20" fillId="0" borderId="0" xfId="0" applyNumberFormat="1" applyFont="1" applyAlignment="1">
      <alignment horizontal="left"/>
    </xf>
    <xf numFmtId="2" fontId="178" fillId="0" borderId="0" xfId="0" applyNumberFormat="1" applyFont="1" applyAlignment="1">
      <alignment horizontal="left" vertical="top" wrapText="1"/>
    </xf>
    <xf numFmtId="0" fontId="184" fillId="0" borderId="2" xfId="0" applyFont="1" applyBorder="1" applyAlignment="1">
      <alignment horizontal="justify" vertical="top" wrapText="1"/>
    </xf>
    <xf numFmtId="0" fontId="184" fillId="0" borderId="2" xfId="0" applyFont="1" applyBorder="1" applyAlignment="1">
      <alignment horizontal="justify" vertical="top"/>
    </xf>
    <xf numFmtId="0" fontId="184" fillId="0" borderId="0" xfId="0" applyFont="1" applyAlignment="1">
      <alignment horizontal="left"/>
    </xf>
    <xf numFmtId="4" fontId="190" fillId="0" borderId="2" xfId="0" applyNumberFormat="1" applyFont="1" applyBorder="1" applyAlignment="1">
      <alignment horizontal="center"/>
    </xf>
    <xf numFmtId="4" fontId="186" fillId="0" borderId="3" xfId="0" applyNumberFormat="1" applyFont="1" applyBorder="1" applyProtection="1">
      <protection locked="0"/>
    </xf>
  </cellXfs>
  <cellStyles count="3466">
    <cellStyle name="_dvorana sisak novo-PONUDA ELEKTRO " xfId="9" xr:uid="{00000000-0005-0000-0000-000000000000}"/>
    <cellStyle name="_HOTEL LONE" xfId="8" xr:uid="{00000000-0005-0000-0000-000001000000}"/>
    <cellStyle name="_jablan" xfId="10" xr:uid="{00000000-0005-0000-0000-000002000000}"/>
    <cellStyle name="_MAPA 6 - TROŠKOVNIK ELEKTRO RADOVA" xfId="11" xr:uid="{00000000-0005-0000-0000-000003000000}"/>
    <cellStyle name="_STAMBENI DIO" xfId="12" xr:uid="{00000000-0005-0000-0000-000004000000}"/>
    <cellStyle name="_STAMBENI DIO_2009_06_03_tender_politin_PARCELACIJA - S formom" xfId="13" xr:uid="{00000000-0005-0000-0000-000005000000}"/>
    <cellStyle name="_STAMBENI DIO_D Strojarski radovi - Parentino Residence" xfId="14" xr:uid="{00000000-0005-0000-0000-000006000000}"/>
    <cellStyle name="_troškovnik" xfId="15" xr:uid="{00000000-0005-0000-0000-000007000000}"/>
    <cellStyle name="_troškovnik_2009_06_02_tender_jezevac_PARCELACIJA  -s formom" xfId="16" xr:uid="{00000000-0005-0000-0000-000008000000}"/>
    <cellStyle name="_troškovnik_2009_06_03_tender_politin_PARCELACIJA - S formom" xfId="17" xr:uid="{00000000-0005-0000-0000-000009000000}"/>
    <cellStyle name="_troškovnik_D Strojarski radovi - Parentino Residence" xfId="18" xr:uid="{00000000-0005-0000-0000-00000A000000}"/>
    <cellStyle name="00000" xfId="19" xr:uid="{00000000-0005-0000-0000-00000B000000}"/>
    <cellStyle name="1-dodano" xfId="20" xr:uid="{00000000-0005-0000-0000-00000C000000}"/>
    <cellStyle name="20% - Accent1" xfId="21" xr:uid="{00000000-0005-0000-0000-00000D000000}"/>
    <cellStyle name="20% - Accent1 2" xfId="22" xr:uid="{00000000-0005-0000-0000-00000E000000}"/>
    <cellStyle name="20% - Accent1 2 2" xfId="2286" xr:uid="{76F816FE-9219-49F1-9D7D-3A7D2FC5A78C}"/>
    <cellStyle name="20% - Accent1 2 3" xfId="2285" xr:uid="{B7B749D3-61AB-4626-B77F-4002D55DC7C1}"/>
    <cellStyle name="20% - Accent1 2 3 2" xfId="3272" xr:uid="{9A2F1AEC-D1C9-47CB-AA19-1E44D445D32D}"/>
    <cellStyle name="20% - Accent1 3" xfId="23" xr:uid="{00000000-0005-0000-0000-00000F000000}"/>
    <cellStyle name="20% - Accent1 3 2" xfId="24" xr:uid="{00000000-0005-0000-0000-000010000000}"/>
    <cellStyle name="20% - Accent1 3 2 2" xfId="3273" xr:uid="{7A7BDC78-DDE8-4F54-9A2D-95848F518903}"/>
    <cellStyle name="20% - Accent1 3 3" xfId="2287" xr:uid="{701C7E48-979F-4D54-BC3D-158B3D72EAA1}"/>
    <cellStyle name="20% - Accent1 4" xfId="25" xr:uid="{00000000-0005-0000-0000-000011000000}"/>
    <cellStyle name="20% - Accent1 5" xfId="26" xr:uid="{00000000-0005-0000-0000-000012000000}"/>
    <cellStyle name="20% - Accent1 6" xfId="27" xr:uid="{00000000-0005-0000-0000-000013000000}"/>
    <cellStyle name="20% - Accent2" xfId="28" xr:uid="{00000000-0005-0000-0000-000014000000}"/>
    <cellStyle name="20% - Accent2 2" xfId="29" xr:uid="{00000000-0005-0000-0000-000015000000}"/>
    <cellStyle name="20% - Accent2 2 2" xfId="2289" xr:uid="{807597BA-363E-4E60-A233-8FA4EAEE4475}"/>
    <cellStyle name="20% - Accent2 2 3" xfId="2288" xr:uid="{96A23B3F-4AA3-4279-B23D-0AA0CAAA5733}"/>
    <cellStyle name="20% - Accent2 3" xfId="30" xr:uid="{00000000-0005-0000-0000-000016000000}"/>
    <cellStyle name="20% - Accent2 3 2" xfId="31" xr:uid="{00000000-0005-0000-0000-000017000000}"/>
    <cellStyle name="20% - Accent2 3 2 2" xfId="3274" xr:uid="{4CF426E2-50FC-4C7C-AC06-CC133DA3397F}"/>
    <cellStyle name="20% - Accent2 3 3" xfId="2290" xr:uid="{5E84FE5C-1B97-4F44-B978-195AFE3A0F79}"/>
    <cellStyle name="20% - Accent2 4" xfId="32" xr:uid="{00000000-0005-0000-0000-000018000000}"/>
    <cellStyle name="20% - Accent2 4 2" xfId="3275" xr:uid="{2BD78DAB-1E2B-434A-9A8E-2C7D91FC065A}"/>
    <cellStyle name="20% - Accent2 5" xfId="33" xr:uid="{00000000-0005-0000-0000-000019000000}"/>
    <cellStyle name="20% - Accent2 5 2" xfId="3276" xr:uid="{61AE33B6-A667-4B6A-B1DF-61D46B707AD7}"/>
    <cellStyle name="20% - Accent2 6" xfId="34" xr:uid="{00000000-0005-0000-0000-00001A000000}"/>
    <cellStyle name="20% - Accent3" xfId="35" xr:uid="{00000000-0005-0000-0000-00001B000000}"/>
    <cellStyle name="20% - Accent3 2" xfId="36" xr:uid="{00000000-0005-0000-0000-00001C000000}"/>
    <cellStyle name="20% - Accent3 2 2" xfId="2292" xr:uid="{7D8CE48E-DBA2-41A8-84F7-0AE4EB517469}"/>
    <cellStyle name="20% - Accent3 2 3" xfId="2291" xr:uid="{3CD38C8F-57D1-48D9-984E-6F3E6B3DACE7}"/>
    <cellStyle name="20% - Accent3 3" xfId="37" xr:uid="{00000000-0005-0000-0000-00001D000000}"/>
    <cellStyle name="20% - Accent3 3 2" xfId="38" xr:uid="{00000000-0005-0000-0000-00001E000000}"/>
    <cellStyle name="20% - Accent3 3 3" xfId="3277" xr:uid="{7CE374A9-4FE8-4760-918B-EB07028CDD74}"/>
    <cellStyle name="20% - Accent3 4" xfId="39" xr:uid="{00000000-0005-0000-0000-00001F000000}"/>
    <cellStyle name="20% - Accent3 4 2" xfId="3278" xr:uid="{50E339F7-286F-4395-ACED-BB47627986CF}"/>
    <cellStyle name="20% - Accent3 5" xfId="40" xr:uid="{00000000-0005-0000-0000-000020000000}"/>
    <cellStyle name="20% - Accent3 5 2" xfId="3279" xr:uid="{7BFC0C69-DB25-4DF7-A788-B2C171407AAF}"/>
    <cellStyle name="20% - Accent3 6" xfId="41" xr:uid="{00000000-0005-0000-0000-000021000000}"/>
    <cellStyle name="20% - Accent4" xfId="42" xr:uid="{00000000-0005-0000-0000-000022000000}"/>
    <cellStyle name="20% - Accent4 2" xfId="43" xr:uid="{00000000-0005-0000-0000-000023000000}"/>
    <cellStyle name="20% - Accent4 2 2" xfId="2294" xr:uid="{B2760810-3A95-4D91-A878-59C00047CC88}"/>
    <cellStyle name="20% - Accent4 2 3" xfId="2293" xr:uid="{458C623A-D529-4FF3-870E-E99BE4D70442}"/>
    <cellStyle name="20% - Accent4 2 3 2" xfId="3280" xr:uid="{CFE8AFB9-A20A-4D6A-BB2A-6C5BEBFC1709}"/>
    <cellStyle name="20% - Accent4 3" xfId="44" xr:uid="{00000000-0005-0000-0000-000024000000}"/>
    <cellStyle name="20% - Accent4 3 2" xfId="45" xr:uid="{00000000-0005-0000-0000-000025000000}"/>
    <cellStyle name="20% - Accent4 3 2 2" xfId="3281" xr:uid="{36FDF149-B6C0-4FC2-B150-8B3FD33766D2}"/>
    <cellStyle name="20% - Accent4 3 3" xfId="2295" xr:uid="{4E076CD1-60B3-4120-B145-3CE247539BC3}"/>
    <cellStyle name="20% - Accent4 4" xfId="46" xr:uid="{00000000-0005-0000-0000-000026000000}"/>
    <cellStyle name="20% - Accent4 4 2" xfId="3282" xr:uid="{2F64B627-1287-459F-A7A2-551AD5720DF0}"/>
    <cellStyle name="20% - Accent4 5" xfId="47" xr:uid="{00000000-0005-0000-0000-000027000000}"/>
    <cellStyle name="20% - Accent4 5 2" xfId="3283" xr:uid="{B20F9558-4279-4715-9C64-8D770368B21B}"/>
    <cellStyle name="20% - Accent4 6" xfId="48" xr:uid="{00000000-0005-0000-0000-000028000000}"/>
    <cellStyle name="20% - Accent4 6 2" xfId="3284" xr:uid="{A3911699-9027-4EC6-98BE-407DF094938B}"/>
    <cellStyle name="20% - Accent5" xfId="49" xr:uid="{00000000-0005-0000-0000-000029000000}"/>
    <cellStyle name="20% - Accent5 2" xfId="50" xr:uid="{00000000-0005-0000-0000-00002A000000}"/>
    <cellStyle name="20% - Accent5 2 2" xfId="2296" xr:uid="{7BD371F5-A449-419A-B6AD-551BBDA0A602}"/>
    <cellStyle name="20% - Accent5 3" xfId="51" xr:uid="{00000000-0005-0000-0000-00002B000000}"/>
    <cellStyle name="20% - Accent5 3 2" xfId="52" xr:uid="{00000000-0005-0000-0000-00002C000000}"/>
    <cellStyle name="20% - Accent5 4" xfId="53" xr:uid="{00000000-0005-0000-0000-00002D000000}"/>
    <cellStyle name="20% - Accent5 5" xfId="54" xr:uid="{00000000-0005-0000-0000-00002E000000}"/>
    <cellStyle name="20% - Accent5 6" xfId="55" xr:uid="{00000000-0005-0000-0000-00002F000000}"/>
    <cellStyle name="20% - Accent6" xfId="56" xr:uid="{00000000-0005-0000-0000-000030000000}"/>
    <cellStyle name="20% - Accent6 2" xfId="57" xr:uid="{00000000-0005-0000-0000-000031000000}"/>
    <cellStyle name="20% - Accent6 2 2" xfId="2297" xr:uid="{358A63C3-B490-432F-B8AC-4F370E376796}"/>
    <cellStyle name="20% - Accent6 3" xfId="58" xr:uid="{00000000-0005-0000-0000-000032000000}"/>
    <cellStyle name="20% - Accent6 3 2" xfId="59" xr:uid="{00000000-0005-0000-0000-000033000000}"/>
    <cellStyle name="20% - Accent6 3 2 2" xfId="3285" xr:uid="{B8EEC220-4D86-46C7-ACE8-C8B5CFD65368}"/>
    <cellStyle name="20% - Accent6 3 3" xfId="2298" xr:uid="{EC3D220B-DB40-4758-8944-54758BEBBAE6}"/>
    <cellStyle name="20% - Accent6 4" xfId="60" xr:uid="{00000000-0005-0000-0000-000034000000}"/>
    <cellStyle name="20% - Accent6 5" xfId="61" xr:uid="{00000000-0005-0000-0000-000035000000}"/>
    <cellStyle name="20% - Accent6 6" xfId="62" xr:uid="{00000000-0005-0000-0000-000036000000}"/>
    <cellStyle name="20% - Akzent1" xfId="63" xr:uid="{00000000-0005-0000-0000-000037000000}"/>
    <cellStyle name="20% - Akzent2" xfId="64" xr:uid="{00000000-0005-0000-0000-000038000000}"/>
    <cellStyle name="20% - Akzent3" xfId="65" xr:uid="{00000000-0005-0000-0000-000039000000}"/>
    <cellStyle name="20% - Akzent4" xfId="66" xr:uid="{00000000-0005-0000-0000-00003A000000}"/>
    <cellStyle name="20% - Akzent5" xfId="67" xr:uid="{00000000-0005-0000-0000-00003B000000}"/>
    <cellStyle name="20% - Akzent6" xfId="68" xr:uid="{00000000-0005-0000-0000-00003C000000}"/>
    <cellStyle name="20% - Isticanje1 2" xfId="69" xr:uid="{00000000-0005-0000-0000-00003D000000}"/>
    <cellStyle name="20% - Isticanje1 2 2" xfId="70" xr:uid="{00000000-0005-0000-0000-00003E000000}"/>
    <cellStyle name="20% - Isticanje1 3" xfId="71" xr:uid="{00000000-0005-0000-0000-00003F000000}"/>
    <cellStyle name="20% - Isticanje2 2" xfId="72" xr:uid="{00000000-0005-0000-0000-000040000000}"/>
    <cellStyle name="20% - Isticanje2 2 2" xfId="73" xr:uid="{00000000-0005-0000-0000-000041000000}"/>
    <cellStyle name="20% - Isticanje2 3" xfId="74" xr:uid="{00000000-0005-0000-0000-000042000000}"/>
    <cellStyle name="20% - Isticanje3 2" xfId="75" xr:uid="{00000000-0005-0000-0000-000043000000}"/>
    <cellStyle name="20% - Isticanje3 2 2" xfId="76" xr:uid="{00000000-0005-0000-0000-000044000000}"/>
    <cellStyle name="20% - Isticanje3 3" xfId="77" xr:uid="{00000000-0005-0000-0000-000045000000}"/>
    <cellStyle name="20% - Isticanje4 2" xfId="78" xr:uid="{00000000-0005-0000-0000-000046000000}"/>
    <cellStyle name="20% - Isticanje4 2 2" xfId="79" xr:uid="{00000000-0005-0000-0000-000047000000}"/>
    <cellStyle name="20% - Isticanje4 3" xfId="80" xr:uid="{00000000-0005-0000-0000-000048000000}"/>
    <cellStyle name="20% - Isticanje5 2" xfId="81" xr:uid="{00000000-0005-0000-0000-000049000000}"/>
    <cellStyle name="20% - Isticanje5 2 2" xfId="82" xr:uid="{00000000-0005-0000-0000-00004A000000}"/>
    <cellStyle name="20% - Isticanje5 3" xfId="83" xr:uid="{00000000-0005-0000-0000-00004B000000}"/>
    <cellStyle name="20% - Isticanje6 2" xfId="84" xr:uid="{00000000-0005-0000-0000-00004C000000}"/>
    <cellStyle name="20% - Isticanje6 2 2" xfId="85" xr:uid="{00000000-0005-0000-0000-00004D000000}"/>
    <cellStyle name="20% - Isticanje6 3" xfId="86" xr:uid="{00000000-0005-0000-0000-00004E000000}"/>
    <cellStyle name="2-izmjena" xfId="87" xr:uid="{00000000-0005-0000-0000-00004F000000}"/>
    <cellStyle name="3-pitanje" xfId="88" xr:uid="{00000000-0005-0000-0000-000050000000}"/>
    <cellStyle name="40% - Accent1" xfId="89" xr:uid="{00000000-0005-0000-0000-000051000000}"/>
    <cellStyle name="40% - Accent1 2" xfId="90" xr:uid="{00000000-0005-0000-0000-000052000000}"/>
    <cellStyle name="40% - Accent1 2 2" xfId="2300" xr:uid="{FEF7B16E-FC35-403F-AF50-94DFF62195E2}"/>
    <cellStyle name="40% - Accent1 2 3" xfId="2299" xr:uid="{044D84A8-2CE6-4C49-8955-82B1134E0E4B}"/>
    <cellStyle name="40% - Accent1 3" xfId="91" xr:uid="{00000000-0005-0000-0000-000053000000}"/>
    <cellStyle name="40% - Accent1 3 2" xfId="92" xr:uid="{00000000-0005-0000-0000-000054000000}"/>
    <cellStyle name="40% - Accent1 3 2 2" xfId="3286" xr:uid="{C1B995AE-3F1D-45DE-A269-BC48F7FB0C29}"/>
    <cellStyle name="40% - Accent1 3 3" xfId="2301" xr:uid="{C1B9498A-C003-48B8-997E-AB04F5AB9CB3}"/>
    <cellStyle name="40% - Accent1 4" xfId="93" xr:uid="{00000000-0005-0000-0000-000055000000}"/>
    <cellStyle name="40% - Accent1 4 2" xfId="3287" xr:uid="{3E3F6219-A2FD-4120-A437-A110FA8D955D}"/>
    <cellStyle name="40% - Accent1 5" xfId="94" xr:uid="{00000000-0005-0000-0000-000056000000}"/>
    <cellStyle name="40% - Accent1 5 2" xfId="3288" xr:uid="{583E3014-3028-440C-AFF3-C32DD52F2A7A}"/>
    <cellStyle name="40% - Accent1 6" xfId="95" xr:uid="{00000000-0005-0000-0000-000057000000}"/>
    <cellStyle name="40% - Accent2" xfId="96" xr:uid="{00000000-0005-0000-0000-000058000000}"/>
    <cellStyle name="40% - Accent2 2" xfId="97" xr:uid="{00000000-0005-0000-0000-000059000000}"/>
    <cellStyle name="40% - Accent2 2 2" xfId="2302" xr:uid="{B33194C7-A1FB-435F-9A74-350D8A155B47}"/>
    <cellStyle name="40% - Accent2 3" xfId="98" xr:uid="{00000000-0005-0000-0000-00005A000000}"/>
    <cellStyle name="40% - Accent2 3 2" xfId="99" xr:uid="{00000000-0005-0000-0000-00005B000000}"/>
    <cellStyle name="40% - Accent2 4" xfId="100" xr:uid="{00000000-0005-0000-0000-00005C000000}"/>
    <cellStyle name="40% - Accent2 5" xfId="101" xr:uid="{00000000-0005-0000-0000-00005D000000}"/>
    <cellStyle name="40% - Accent2 6" xfId="102" xr:uid="{00000000-0005-0000-0000-00005E000000}"/>
    <cellStyle name="40% - Accent3" xfId="103" xr:uid="{00000000-0005-0000-0000-00005F000000}"/>
    <cellStyle name="40% - Accent3 2" xfId="104" xr:uid="{00000000-0005-0000-0000-000060000000}"/>
    <cellStyle name="40% - Accent3 2 2" xfId="2304" xr:uid="{DDC9B9D1-ECA5-4303-93BA-FDCC9D055268}"/>
    <cellStyle name="40% - Accent3 2 3" xfId="2303" xr:uid="{3AF4974D-D736-435F-9501-E09F3B771310}"/>
    <cellStyle name="40% - Accent3 3" xfId="105" xr:uid="{00000000-0005-0000-0000-000061000000}"/>
    <cellStyle name="40% - Accent3 3 2" xfId="106" xr:uid="{00000000-0005-0000-0000-000062000000}"/>
    <cellStyle name="40% - Accent3 3 3" xfId="3289" xr:uid="{A944FF7F-EF01-4E38-BA8F-FAD8B89650DB}"/>
    <cellStyle name="40% - Accent3 4" xfId="107" xr:uid="{00000000-0005-0000-0000-000063000000}"/>
    <cellStyle name="40% - Accent3 4 2" xfId="3290" xr:uid="{4391A759-E462-45B7-8C4C-6120E3BE98FC}"/>
    <cellStyle name="40% - Accent3 5" xfId="108" xr:uid="{00000000-0005-0000-0000-000064000000}"/>
    <cellStyle name="40% - Accent3 5 2" xfId="3291" xr:uid="{40D9D912-C329-4385-8A81-9FCC90987F3F}"/>
    <cellStyle name="40% - Accent3 6" xfId="109" xr:uid="{00000000-0005-0000-0000-000065000000}"/>
    <cellStyle name="40% - Accent4" xfId="110" xr:uid="{00000000-0005-0000-0000-000066000000}"/>
    <cellStyle name="40% - Accent4 2" xfId="111" xr:uid="{00000000-0005-0000-0000-000067000000}"/>
    <cellStyle name="40% - Accent4 2 2" xfId="2306" xr:uid="{101AC0BB-0DB4-40D7-A3B3-6AB48314EEE5}"/>
    <cellStyle name="40% - Accent4 2 3" xfId="2305" xr:uid="{C0918224-F742-46EA-B1A7-781A8ACE234E}"/>
    <cellStyle name="40% - Accent4 3" xfId="112" xr:uid="{00000000-0005-0000-0000-000068000000}"/>
    <cellStyle name="40% - Accent4 3 2" xfId="113" xr:uid="{00000000-0005-0000-0000-000069000000}"/>
    <cellStyle name="40% - Accent4 3 2 2" xfId="3292" xr:uid="{8AEBBB90-73B0-4AA7-9000-03487CCC5D30}"/>
    <cellStyle name="40% - Accent4 3 3" xfId="2307" xr:uid="{881E4856-D710-44FA-8A90-1ACB70733C15}"/>
    <cellStyle name="40% - Accent4 4" xfId="114" xr:uid="{00000000-0005-0000-0000-00006A000000}"/>
    <cellStyle name="40% - Accent4 4 2" xfId="3293" xr:uid="{F41F32AD-A2E0-43B0-8BFC-C56C1A31DD3E}"/>
    <cellStyle name="40% - Accent4 5" xfId="115" xr:uid="{00000000-0005-0000-0000-00006B000000}"/>
    <cellStyle name="40% - Accent4 5 2" xfId="3294" xr:uid="{2ABBFB11-BAF9-489B-AEEB-75D0622FC59E}"/>
    <cellStyle name="40% - Accent4 6" xfId="116" xr:uid="{00000000-0005-0000-0000-00006C000000}"/>
    <cellStyle name="40% - Accent5" xfId="117" xr:uid="{00000000-0005-0000-0000-00006D000000}"/>
    <cellStyle name="40% - Accent5 2" xfId="118" xr:uid="{00000000-0005-0000-0000-00006E000000}"/>
    <cellStyle name="40% - Accent5 2 2" xfId="2308" xr:uid="{50365557-4F1D-4475-8569-B837E21B30B1}"/>
    <cellStyle name="40% - Accent5 3" xfId="119" xr:uid="{00000000-0005-0000-0000-00006F000000}"/>
    <cellStyle name="40% - Accent5 3 2" xfId="120" xr:uid="{00000000-0005-0000-0000-000070000000}"/>
    <cellStyle name="40% - Accent5 3 2 2" xfId="3295" xr:uid="{69B21A2D-F2D3-43C4-96C4-A2A4E7E67737}"/>
    <cellStyle name="40% - Accent5 3 3" xfId="2309" xr:uid="{63FF5431-5D87-49B5-AED9-FD877871DFCF}"/>
    <cellStyle name="40% - Accent5 4" xfId="121" xr:uid="{00000000-0005-0000-0000-000071000000}"/>
    <cellStyle name="40% - Accent5 5" xfId="122" xr:uid="{00000000-0005-0000-0000-000072000000}"/>
    <cellStyle name="40% - Accent5 6" xfId="123" xr:uid="{00000000-0005-0000-0000-000073000000}"/>
    <cellStyle name="40% - Accent6" xfId="124" xr:uid="{00000000-0005-0000-0000-000074000000}"/>
    <cellStyle name="40% - Accent6 2" xfId="125" xr:uid="{00000000-0005-0000-0000-000075000000}"/>
    <cellStyle name="40% - Accent6 2 2" xfId="2311" xr:uid="{65C1F9E3-C037-4739-9F1A-E1204E738587}"/>
    <cellStyle name="40% - Accent6 2 3" xfId="2310" xr:uid="{F8B028F5-3291-4093-AC69-1E907C69B5E5}"/>
    <cellStyle name="40% - Accent6 3" xfId="126" xr:uid="{00000000-0005-0000-0000-000076000000}"/>
    <cellStyle name="40% - Accent6 3 2" xfId="127" xr:uid="{00000000-0005-0000-0000-000077000000}"/>
    <cellStyle name="40% - Accent6 3 2 2" xfId="3296" xr:uid="{E6423C07-B561-4E01-B7F9-F8982B6784F5}"/>
    <cellStyle name="40% - Accent6 3 3" xfId="2312" xr:uid="{880D24C9-2D30-494C-9E47-EC8CFB98715C}"/>
    <cellStyle name="40% - Accent6 4" xfId="128" xr:uid="{00000000-0005-0000-0000-000078000000}"/>
    <cellStyle name="40% - Accent6 4 2" xfId="3297" xr:uid="{BCED4037-80A8-4E49-B8A1-70752203823A}"/>
    <cellStyle name="40% - Accent6 5" xfId="129" xr:uid="{00000000-0005-0000-0000-000079000000}"/>
    <cellStyle name="40% - Accent6 5 2" xfId="3298" xr:uid="{3DA947B0-5A78-497A-BED3-D977AF8C9380}"/>
    <cellStyle name="40% - Accent6 6" xfId="130" xr:uid="{00000000-0005-0000-0000-00007A000000}"/>
    <cellStyle name="40% - Akzent1" xfId="131" xr:uid="{00000000-0005-0000-0000-00007B000000}"/>
    <cellStyle name="40% - Akzent2" xfId="132" xr:uid="{00000000-0005-0000-0000-00007C000000}"/>
    <cellStyle name="40% - Akzent3" xfId="133" xr:uid="{00000000-0005-0000-0000-00007D000000}"/>
    <cellStyle name="40% - Akzent4" xfId="134" xr:uid="{00000000-0005-0000-0000-00007E000000}"/>
    <cellStyle name="40% - Akzent5" xfId="135" xr:uid="{00000000-0005-0000-0000-00007F000000}"/>
    <cellStyle name="40% - Akzent6" xfId="136" xr:uid="{00000000-0005-0000-0000-000080000000}"/>
    <cellStyle name="40% - Isticanje1 2" xfId="137" xr:uid="{00000000-0005-0000-0000-000081000000}"/>
    <cellStyle name="40% - Isticanje2 2" xfId="138" xr:uid="{00000000-0005-0000-0000-000082000000}"/>
    <cellStyle name="40% - Isticanje2 2 2" xfId="139" xr:uid="{00000000-0005-0000-0000-000083000000}"/>
    <cellStyle name="40% - Isticanje2 3" xfId="140" xr:uid="{00000000-0005-0000-0000-000084000000}"/>
    <cellStyle name="40% - Isticanje3 2" xfId="141" xr:uid="{00000000-0005-0000-0000-000085000000}"/>
    <cellStyle name="40% - Isticanje3 2 2" xfId="142" xr:uid="{00000000-0005-0000-0000-000086000000}"/>
    <cellStyle name="40% - Isticanje3 3" xfId="143" xr:uid="{00000000-0005-0000-0000-000087000000}"/>
    <cellStyle name="40% - Isticanje4 2" xfId="144" xr:uid="{00000000-0005-0000-0000-000088000000}"/>
    <cellStyle name="40% - Isticanje4 2 2" xfId="145" xr:uid="{00000000-0005-0000-0000-000089000000}"/>
    <cellStyle name="40% - Isticanje4 3" xfId="146" xr:uid="{00000000-0005-0000-0000-00008A000000}"/>
    <cellStyle name="40% - Isticanje5 2" xfId="147" xr:uid="{00000000-0005-0000-0000-00008B000000}"/>
    <cellStyle name="40% - Isticanje5 2 2" xfId="148" xr:uid="{00000000-0005-0000-0000-00008C000000}"/>
    <cellStyle name="40% - Isticanje6 2" xfId="149" xr:uid="{00000000-0005-0000-0000-00008D000000}"/>
    <cellStyle name="40% - Isticanje6 2 2" xfId="150" xr:uid="{00000000-0005-0000-0000-00008E000000}"/>
    <cellStyle name="40% - Isticanje6 3" xfId="151" xr:uid="{00000000-0005-0000-0000-00008F000000}"/>
    <cellStyle name="40% - Naglasak1" xfId="152" xr:uid="{00000000-0005-0000-0000-000090000000}"/>
    <cellStyle name="40% - Naglasak1 2" xfId="153" xr:uid="{00000000-0005-0000-0000-000091000000}"/>
    <cellStyle name="40% - Naglasak1 3" xfId="154" xr:uid="{00000000-0005-0000-0000-000092000000}"/>
    <cellStyle name="60% - Accent1" xfId="155" xr:uid="{00000000-0005-0000-0000-000093000000}"/>
    <cellStyle name="60% - Accent1 2" xfId="156" xr:uid="{00000000-0005-0000-0000-000094000000}"/>
    <cellStyle name="60% - Accent1 2 2" xfId="2313" xr:uid="{84FCFAEA-FE83-4C22-A066-CD977613BD99}"/>
    <cellStyle name="60% - Accent1 3" xfId="157" xr:uid="{00000000-0005-0000-0000-000095000000}"/>
    <cellStyle name="60% - Accent1 3 2" xfId="158" xr:uid="{00000000-0005-0000-0000-000096000000}"/>
    <cellStyle name="60% - Accent1 3 2 2" xfId="3299" xr:uid="{4A38E3D5-4D77-43B7-909D-7E264F9D801C}"/>
    <cellStyle name="60% - Accent1 3 3" xfId="2314" xr:uid="{41D74F95-EF1C-431C-8F81-4AF5CDCDA548}"/>
    <cellStyle name="60% - Accent1 4" xfId="159" xr:uid="{00000000-0005-0000-0000-000097000000}"/>
    <cellStyle name="60% - Accent1 4 2" xfId="3300" xr:uid="{51DD3327-8E91-4778-A23C-258F0D9006F8}"/>
    <cellStyle name="60% - Accent1 5" xfId="160" xr:uid="{00000000-0005-0000-0000-000098000000}"/>
    <cellStyle name="60% - Accent1 5 2" xfId="3301" xr:uid="{48747081-0AA8-4560-B0E1-D66AAC9FEE19}"/>
    <cellStyle name="60% - Accent1 6" xfId="161" xr:uid="{00000000-0005-0000-0000-000099000000}"/>
    <cellStyle name="60% - Accent2" xfId="162" xr:uid="{00000000-0005-0000-0000-00009A000000}"/>
    <cellStyle name="60% - Accent2 2" xfId="163" xr:uid="{00000000-0005-0000-0000-00009B000000}"/>
    <cellStyle name="60% - Accent2 3" xfId="164" xr:uid="{00000000-0005-0000-0000-00009C000000}"/>
    <cellStyle name="60% - Accent2 3 2" xfId="165" xr:uid="{00000000-0005-0000-0000-00009D000000}"/>
    <cellStyle name="60% - Accent2 3 2 2" xfId="3302" xr:uid="{A4B56CDD-AB37-429B-A171-4291FEE3424D}"/>
    <cellStyle name="60% - Accent2 3 3" xfId="2315" xr:uid="{01B0B1C3-6C6E-4527-BD95-2A244780829D}"/>
    <cellStyle name="60% - Accent2 4" xfId="166" xr:uid="{00000000-0005-0000-0000-00009E000000}"/>
    <cellStyle name="60% - Accent2 5" xfId="167" xr:uid="{00000000-0005-0000-0000-00009F000000}"/>
    <cellStyle name="60% - Accent2 6" xfId="168" xr:uid="{00000000-0005-0000-0000-0000A0000000}"/>
    <cellStyle name="60% - Accent3" xfId="169" xr:uid="{00000000-0005-0000-0000-0000A1000000}"/>
    <cellStyle name="60% - Accent3 2" xfId="170" xr:uid="{00000000-0005-0000-0000-0000A2000000}"/>
    <cellStyle name="60% - Accent3 2 2" xfId="2316" xr:uid="{9FE901FD-3C42-45D5-94D4-2926A54E94FC}"/>
    <cellStyle name="60% - Accent3 3" xfId="171" xr:uid="{00000000-0005-0000-0000-0000A3000000}"/>
    <cellStyle name="60% - Accent3 3 2" xfId="172" xr:uid="{00000000-0005-0000-0000-0000A4000000}"/>
    <cellStyle name="60% - Accent3 3 2 2" xfId="3303" xr:uid="{9133718F-8C4C-43C2-A57C-28334580063C}"/>
    <cellStyle name="60% - Accent3 3 3" xfId="2317" xr:uid="{293CCB32-E9CE-4EFB-A68A-124FAD15A4E2}"/>
    <cellStyle name="60% - Accent3 4" xfId="173" xr:uid="{00000000-0005-0000-0000-0000A5000000}"/>
    <cellStyle name="60% - Accent3 4 2" xfId="3304" xr:uid="{65716976-828E-4FC6-85F8-976ADF67BB6D}"/>
    <cellStyle name="60% - Accent3 5" xfId="174" xr:uid="{00000000-0005-0000-0000-0000A6000000}"/>
    <cellStyle name="60% - Accent3 5 2" xfId="3305" xr:uid="{F0DDE5AE-ED13-49FE-B922-25CFA5513958}"/>
    <cellStyle name="60% - Accent3 6" xfId="175" xr:uid="{00000000-0005-0000-0000-0000A7000000}"/>
    <cellStyle name="60% - Accent4" xfId="176" xr:uid="{00000000-0005-0000-0000-0000A8000000}"/>
    <cellStyle name="60% - Accent4 2" xfId="177" xr:uid="{00000000-0005-0000-0000-0000A9000000}"/>
    <cellStyle name="60% - Accent4 2 2" xfId="2318" xr:uid="{BE09841C-A5F7-44D8-87CE-4F0C8783FB54}"/>
    <cellStyle name="60% - Accent4 3" xfId="178" xr:uid="{00000000-0005-0000-0000-0000AA000000}"/>
    <cellStyle name="60% - Accent4 3 2" xfId="179" xr:uid="{00000000-0005-0000-0000-0000AB000000}"/>
    <cellStyle name="60% - Accent4 3 2 2" xfId="3306" xr:uid="{1DC4FAAC-9170-4E16-89B2-DB429484A224}"/>
    <cellStyle name="60% - Accent4 3 3" xfId="2319" xr:uid="{AAAA9846-CF34-483F-ABF9-5C8F1C0E098F}"/>
    <cellStyle name="60% - Accent4 4" xfId="180" xr:uid="{00000000-0005-0000-0000-0000AC000000}"/>
    <cellStyle name="60% - Accent4 4 2" xfId="3307" xr:uid="{3D852EA6-3680-4D07-8FF1-7410734105C0}"/>
    <cellStyle name="60% - Accent4 5" xfId="181" xr:uid="{00000000-0005-0000-0000-0000AD000000}"/>
    <cellStyle name="60% - Accent4 5 2" xfId="3308" xr:uid="{1803D153-0FAF-4B96-96BA-6FB5799FDA4B}"/>
    <cellStyle name="60% - Accent4 6" xfId="182" xr:uid="{00000000-0005-0000-0000-0000AE000000}"/>
    <cellStyle name="60% - Accent5" xfId="183" xr:uid="{00000000-0005-0000-0000-0000AF000000}"/>
    <cellStyle name="60% - Accent5 2" xfId="184" xr:uid="{00000000-0005-0000-0000-0000B0000000}"/>
    <cellStyle name="60% - Accent5 3" xfId="185" xr:uid="{00000000-0005-0000-0000-0000B1000000}"/>
    <cellStyle name="60% - Accent5 3 2" xfId="186" xr:uid="{00000000-0005-0000-0000-0000B2000000}"/>
    <cellStyle name="60% - Accent5 3 2 2" xfId="3309" xr:uid="{C6FB8A33-2A71-43C5-B14E-BF8EDB03FCFD}"/>
    <cellStyle name="60% - Accent5 3 3" xfId="2320" xr:uid="{3F37B717-F6AE-4173-9E3B-E0754082E109}"/>
    <cellStyle name="60% - Accent5 4" xfId="187" xr:uid="{00000000-0005-0000-0000-0000B3000000}"/>
    <cellStyle name="60% - Accent5 5" xfId="188" xr:uid="{00000000-0005-0000-0000-0000B4000000}"/>
    <cellStyle name="60% - Accent5 6" xfId="189" xr:uid="{00000000-0005-0000-0000-0000B5000000}"/>
    <cellStyle name="60% - Accent6" xfId="190" xr:uid="{00000000-0005-0000-0000-0000B6000000}"/>
    <cellStyle name="60% - Accent6 2" xfId="191" xr:uid="{00000000-0005-0000-0000-0000B7000000}"/>
    <cellStyle name="60% - Accent6 2 2" xfId="2321" xr:uid="{9BD44B42-8ACC-4872-B983-D2DDF5447947}"/>
    <cellStyle name="60% - Accent6 3" xfId="192" xr:uid="{00000000-0005-0000-0000-0000B8000000}"/>
    <cellStyle name="60% - Accent6 3 2" xfId="193" xr:uid="{00000000-0005-0000-0000-0000B9000000}"/>
    <cellStyle name="60% - Accent6 3 2 2" xfId="3310" xr:uid="{9EB91B90-51B7-4A3E-8EA6-172BDF16D185}"/>
    <cellStyle name="60% - Accent6 3 3" xfId="2322" xr:uid="{60FA9891-5E3E-4772-B868-4D4A6C855BBE}"/>
    <cellStyle name="60% - Accent6 4" xfId="194" xr:uid="{00000000-0005-0000-0000-0000BA000000}"/>
    <cellStyle name="60% - Accent6 4 2" xfId="3311" xr:uid="{943F5224-E3F3-4DEF-8530-AEC917CCEFBC}"/>
    <cellStyle name="60% - Accent6 5" xfId="195" xr:uid="{00000000-0005-0000-0000-0000BB000000}"/>
    <cellStyle name="60% - Accent6 5 2" xfId="3312" xr:uid="{2074DBDF-C944-42E5-93B8-403D2948709F}"/>
    <cellStyle name="60% - Accent6 6" xfId="196" xr:uid="{00000000-0005-0000-0000-0000BC000000}"/>
    <cellStyle name="60% - Akzent1" xfId="197" xr:uid="{00000000-0005-0000-0000-0000BD000000}"/>
    <cellStyle name="60% - Akzent2" xfId="198" xr:uid="{00000000-0005-0000-0000-0000BE000000}"/>
    <cellStyle name="60% - Akzent3" xfId="199" xr:uid="{00000000-0005-0000-0000-0000BF000000}"/>
    <cellStyle name="60% - Akzent4" xfId="200" xr:uid="{00000000-0005-0000-0000-0000C0000000}"/>
    <cellStyle name="60% - Akzent5" xfId="201" xr:uid="{00000000-0005-0000-0000-0000C1000000}"/>
    <cellStyle name="60% - Akzent6" xfId="202" xr:uid="{00000000-0005-0000-0000-0000C2000000}"/>
    <cellStyle name="60% - Isticanje1 2" xfId="203" xr:uid="{00000000-0005-0000-0000-0000C3000000}"/>
    <cellStyle name="60% - Isticanje1 2 2" xfId="204" xr:uid="{00000000-0005-0000-0000-0000C4000000}"/>
    <cellStyle name="60% - Isticanje1 3" xfId="205" xr:uid="{00000000-0005-0000-0000-0000C5000000}"/>
    <cellStyle name="60% - Isticanje2 2" xfId="206" xr:uid="{00000000-0005-0000-0000-0000C6000000}"/>
    <cellStyle name="60% - Isticanje2 2 2" xfId="207" xr:uid="{00000000-0005-0000-0000-0000C7000000}"/>
    <cellStyle name="60% - Isticanje2 3" xfId="208" xr:uid="{00000000-0005-0000-0000-0000C8000000}"/>
    <cellStyle name="60% - Isticanje3 2" xfId="209" xr:uid="{00000000-0005-0000-0000-0000C9000000}"/>
    <cellStyle name="60% - Isticanje3 2 2" xfId="210" xr:uid="{00000000-0005-0000-0000-0000CA000000}"/>
    <cellStyle name="60% - Isticanje3 3" xfId="211" xr:uid="{00000000-0005-0000-0000-0000CB000000}"/>
    <cellStyle name="60% - Isticanje4 2" xfId="212" xr:uid="{00000000-0005-0000-0000-0000CC000000}"/>
    <cellStyle name="60% - Isticanje4 2 2" xfId="213" xr:uid="{00000000-0005-0000-0000-0000CD000000}"/>
    <cellStyle name="60% - Isticanje4 3" xfId="214" xr:uid="{00000000-0005-0000-0000-0000CE000000}"/>
    <cellStyle name="60% - Isticanje5 2" xfId="215" xr:uid="{00000000-0005-0000-0000-0000CF000000}"/>
    <cellStyle name="60% - Isticanje5 2 2" xfId="216" xr:uid="{00000000-0005-0000-0000-0000D0000000}"/>
    <cellStyle name="60% - Isticanje5 3" xfId="217" xr:uid="{00000000-0005-0000-0000-0000D1000000}"/>
    <cellStyle name="60% - Isticanje6 2" xfId="218" xr:uid="{00000000-0005-0000-0000-0000D2000000}"/>
    <cellStyle name="60% - Isticanje6 2 2" xfId="219" xr:uid="{00000000-0005-0000-0000-0000D3000000}"/>
    <cellStyle name="60% - Isticanje6 3" xfId="220" xr:uid="{00000000-0005-0000-0000-0000D4000000}"/>
    <cellStyle name="A4 Small 210 x 297 mm" xfId="221" xr:uid="{00000000-0005-0000-0000-0000D5000000}"/>
    <cellStyle name="A4 Small 210 x 297 mm 2" xfId="2323" xr:uid="{ED0C9883-690E-424E-809F-F6D925C1C400}"/>
    <cellStyle name="Accent1" xfId="222" xr:uid="{00000000-0005-0000-0000-0000D6000000}"/>
    <cellStyle name="Accent1 - 20%" xfId="223" xr:uid="{00000000-0005-0000-0000-0000D7000000}"/>
    <cellStyle name="Accent1 - 20% 2" xfId="224" xr:uid="{00000000-0005-0000-0000-0000D8000000}"/>
    <cellStyle name="Accent1 - 20% 2 2" xfId="1620" xr:uid="{00000000-0005-0000-0000-0000D9000000}"/>
    <cellStyle name="Accent1 - 20% 2 2 2" xfId="2066" xr:uid="{0002C62B-21DF-4162-A8B3-F53C7EC04991}"/>
    <cellStyle name="Accent1 - 20% 2 2 2 2" xfId="3045" xr:uid="{76A8A33F-695D-4C5B-83D5-C074635F6944}"/>
    <cellStyle name="Accent1 - 20% 2 2 3" xfId="2611" xr:uid="{559BE866-C57B-499A-B295-1CE0898E6977}"/>
    <cellStyle name="Accent1 - 20% 2 3" xfId="1849" xr:uid="{7D705251-7BD0-471F-A9D7-ECB616EDEB31}"/>
    <cellStyle name="Accent1 - 20% 2 3 2" xfId="2828" xr:uid="{F464BFF7-199B-4F96-95AF-20784389C5D9}"/>
    <cellStyle name="Accent1 - 20% 2 4" xfId="2395" xr:uid="{0243EE82-9F08-40BA-B7AD-E2401BF1FE8B}"/>
    <cellStyle name="Accent1 - 40%" xfId="225" xr:uid="{00000000-0005-0000-0000-0000DA000000}"/>
    <cellStyle name="Accent1 - 40% 2" xfId="226" xr:uid="{00000000-0005-0000-0000-0000DB000000}"/>
    <cellStyle name="Accent1 - 40% 2 2" xfId="1621" xr:uid="{00000000-0005-0000-0000-0000DC000000}"/>
    <cellStyle name="Accent1 - 40% 2 2 2" xfId="2067" xr:uid="{13D1146A-B651-483F-AA47-E6E0549B96A2}"/>
    <cellStyle name="Accent1 - 40% 2 2 2 2" xfId="3046" xr:uid="{DCB342BA-05FF-4161-ABB6-4FF50BA8D49E}"/>
    <cellStyle name="Accent1 - 40% 2 2 3" xfId="2612" xr:uid="{64F8C2A1-3775-4151-8C41-E584715BAB5F}"/>
    <cellStyle name="Accent1 - 40% 2 3" xfId="1850" xr:uid="{902E036C-CA34-481B-A7FA-2AD06407EB60}"/>
    <cellStyle name="Accent1 - 40% 2 3 2" xfId="2829" xr:uid="{F8E90A5E-234F-4F8B-9195-122CD7B3AD21}"/>
    <cellStyle name="Accent1 - 40% 2 4" xfId="2396" xr:uid="{C3705ECA-9C58-46DA-9AB3-0FF7A90CA2F1}"/>
    <cellStyle name="Accent1 - 60%" xfId="227" xr:uid="{00000000-0005-0000-0000-0000DD000000}"/>
    <cellStyle name="Accent1 - 60% 2" xfId="228" xr:uid="{00000000-0005-0000-0000-0000DE000000}"/>
    <cellStyle name="Accent1 2" xfId="229" xr:uid="{00000000-0005-0000-0000-0000DF000000}"/>
    <cellStyle name="Accent1 2 2" xfId="230" xr:uid="{00000000-0005-0000-0000-0000E0000000}"/>
    <cellStyle name="Accent1 2 3" xfId="231" xr:uid="{00000000-0005-0000-0000-0000E1000000}"/>
    <cellStyle name="Accent1 2 4" xfId="232" xr:uid="{00000000-0005-0000-0000-0000E2000000}"/>
    <cellStyle name="Accent1 2 5" xfId="2324" xr:uid="{9D046FBD-A590-403D-94E7-C2C6661E50EA}"/>
    <cellStyle name="Accent1 3" xfId="233" xr:uid="{00000000-0005-0000-0000-0000E3000000}"/>
    <cellStyle name="Accent1 3 2" xfId="234" xr:uid="{00000000-0005-0000-0000-0000E4000000}"/>
    <cellStyle name="Accent1 3 2 2" xfId="3313" xr:uid="{64FBE008-A185-4CFC-A873-AD9AB8593E09}"/>
    <cellStyle name="Accent1 3 3" xfId="235" xr:uid="{00000000-0005-0000-0000-0000E5000000}"/>
    <cellStyle name="Accent1 3 4" xfId="2325" xr:uid="{8103E58E-5B98-4195-B4A8-0CD870BCEBF4}"/>
    <cellStyle name="Accent1 4" xfId="236" xr:uid="{00000000-0005-0000-0000-0000E6000000}"/>
    <cellStyle name="Accent1 4 2" xfId="237" xr:uid="{00000000-0005-0000-0000-0000E7000000}"/>
    <cellStyle name="Accent1 4 3" xfId="3314" xr:uid="{A2EB5E71-CCE8-4313-9BFB-2B71741B2A18}"/>
    <cellStyle name="Accent1 5" xfId="238" xr:uid="{00000000-0005-0000-0000-0000E8000000}"/>
    <cellStyle name="Accent1 5 2" xfId="3315" xr:uid="{B041C063-697F-41FF-925E-3B1BC9918E28}"/>
    <cellStyle name="Accent1 6" xfId="239" xr:uid="{00000000-0005-0000-0000-0000E9000000}"/>
    <cellStyle name="Accent2" xfId="240" xr:uid="{00000000-0005-0000-0000-0000EA000000}"/>
    <cellStyle name="Accent2 - 20%" xfId="241" xr:uid="{00000000-0005-0000-0000-0000EB000000}"/>
    <cellStyle name="Accent2 - 20% 2" xfId="242" xr:uid="{00000000-0005-0000-0000-0000EC000000}"/>
    <cellStyle name="Accent2 - 20% 2 2" xfId="1622" xr:uid="{00000000-0005-0000-0000-0000ED000000}"/>
    <cellStyle name="Accent2 - 20% 2 2 2" xfId="2068" xr:uid="{2E7BA0EA-F472-4E76-A46A-4731AA83C447}"/>
    <cellStyle name="Accent2 - 20% 2 2 2 2" xfId="3047" xr:uid="{390F428D-05FD-45C5-A55D-1514D5611928}"/>
    <cellStyle name="Accent2 - 20% 2 2 3" xfId="2613" xr:uid="{040043A0-A6AB-47FF-A1CF-A5B105C58970}"/>
    <cellStyle name="Accent2 - 20% 2 3" xfId="1851" xr:uid="{E3B800C7-0DB4-4E1F-905E-AADC5B7998B9}"/>
    <cellStyle name="Accent2 - 20% 2 3 2" xfId="2830" xr:uid="{C84A9DC4-ED74-4859-99C8-E9D574C3F6AE}"/>
    <cellStyle name="Accent2 - 20% 2 4" xfId="2397" xr:uid="{76FF335F-6067-4DE2-942D-0EC1EF66D69B}"/>
    <cellStyle name="Accent2 - 40%" xfId="243" xr:uid="{00000000-0005-0000-0000-0000EE000000}"/>
    <cellStyle name="Accent2 - 40% 2" xfId="244" xr:uid="{00000000-0005-0000-0000-0000EF000000}"/>
    <cellStyle name="Accent2 - 40% 2 2" xfId="1623" xr:uid="{00000000-0005-0000-0000-0000F0000000}"/>
    <cellStyle name="Accent2 - 40% 2 2 2" xfId="2069" xr:uid="{9B074873-C934-4FF5-9667-1FDC957A0A4A}"/>
    <cellStyle name="Accent2 - 40% 2 2 2 2" xfId="3048" xr:uid="{16E92948-ECAF-4703-A6C7-5FDF6C39E9D8}"/>
    <cellStyle name="Accent2 - 40% 2 2 3" xfId="2614" xr:uid="{7A5A4D01-8248-4E2E-AB8D-B8620046E7A8}"/>
    <cellStyle name="Accent2 - 40% 2 3" xfId="1852" xr:uid="{7B04B0E1-E2A4-4CA7-BF1C-A318A0A75D21}"/>
    <cellStyle name="Accent2 - 40% 2 3 2" xfId="2831" xr:uid="{24949587-59AA-46AB-BE74-F8C0820DD99D}"/>
    <cellStyle name="Accent2 - 40% 2 4" xfId="2398" xr:uid="{4A613A98-B41E-4D10-B4A4-448A604D3645}"/>
    <cellStyle name="Accent2 - 60%" xfId="245" xr:uid="{00000000-0005-0000-0000-0000F1000000}"/>
    <cellStyle name="Accent2 - 60% 2" xfId="246" xr:uid="{00000000-0005-0000-0000-0000F2000000}"/>
    <cellStyle name="Accent2 2" xfId="247" xr:uid="{00000000-0005-0000-0000-0000F3000000}"/>
    <cellStyle name="Accent2 2 2" xfId="248" xr:uid="{00000000-0005-0000-0000-0000F4000000}"/>
    <cellStyle name="Accent2 2 3" xfId="249" xr:uid="{00000000-0005-0000-0000-0000F5000000}"/>
    <cellStyle name="Accent2 2 4" xfId="250" xr:uid="{00000000-0005-0000-0000-0000F6000000}"/>
    <cellStyle name="Accent2 3" xfId="251" xr:uid="{00000000-0005-0000-0000-0000F7000000}"/>
    <cellStyle name="Accent2 3 2" xfId="252" xr:uid="{00000000-0005-0000-0000-0000F8000000}"/>
    <cellStyle name="Accent2 3 2 2" xfId="3316" xr:uid="{DF494C83-5914-4D46-9EB9-CC310A0F7C5B}"/>
    <cellStyle name="Accent2 3 3" xfId="253" xr:uid="{00000000-0005-0000-0000-0000F9000000}"/>
    <cellStyle name="Accent2 3 4" xfId="2326" xr:uid="{46DD3F76-FD6D-4872-B570-E17D2859A205}"/>
    <cellStyle name="Accent2 4" xfId="254" xr:uid="{00000000-0005-0000-0000-0000FA000000}"/>
    <cellStyle name="Accent2 4 2" xfId="255" xr:uid="{00000000-0005-0000-0000-0000FB000000}"/>
    <cellStyle name="Accent2 5" xfId="256" xr:uid="{00000000-0005-0000-0000-0000FC000000}"/>
    <cellStyle name="Accent2 6" xfId="257" xr:uid="{00000000-0005-0000-0000-0000FD000000}"/>
    <cellStyle name="Accent3" xfId="258" xr:uid="{00000000-0005-0000-0000-0000FE000000}"/>
    <cellStyle name="Accent3 - 20%" xfId="259" xr:uid="{00000000-0005-0000-0000-0000FF000000}"/>
    <cellStyle name="Accent3 - 20% 2" xfId="260" xr:uid="{00000000-0005-0000-0000-000000010000}"/>
    <cellStyle name="Accent3 - 20% 2 2" xfId="1624" xr:uid="{00000000-0005-0000-0000-000001010000}"/>
    <cellStyle name="Accent3 - 20% 2 2 2" xfId="2070" xr:uid="{A9E190CD-0A24-4488-873A-77C808168BE5}"/>
    <cellStyle name="Accent3 - 20% 2 2 2 2" xfId="3049" xr:uid="{2658D796-1FA0-449A-B3A0-9525DF018D33}"/>
    <cellStyle name="Accent3 - 20% 2 2 3" xfId="2615" xr:uid="{47D56311-999E-4821-A2C3-471B2870EBF3}"/>
    <cellStyle name="Accent3 - 20% 2 3" xfId="1853" xr:uid="{3D8EFE10-C4BE-438A-8C7F-C5BE65F48C3B}"/>
    <cellStyle name="Accent3 - 20% 2 3 2" xfId="2832" xr:uid="{3B1FF53C-2F6D-4D46-A860-D309F447A055}"/>
    <cellStyle name="Accent3 - 20% 2 4" xfId="2399" xr:uid="{0DE4AE8B-A8E8-456D-8853-8FB8BA2E0020}"/>
    <cellStyle name="Accent3 - 40%" xfId="261" xr:uid="{00000000-0005-0000-0000-000002010000}"/>
    <cellStyle name="Accent3 - 40% 2" xfId="262" xr:uid="{00000000-0005-0000-0000-000003010000}"/>
    <cellStyle name="Accent3 - 40% 2 2" xfId="1625" xr:uid="{00000000-0005-0000-0000-000004010000}"/>
    <cellStyle name="Accent3 - 40% 2 2 2" xfId="2071" xr:uid="{DD4785C7-EA11-4363-992C-2DF109D2EEEC}"/>
    <cellStyle name="Accent3 - 40% 2 2 2 2" xfId="3050" xr:uid="{89B24C64-D1C6-4E19-B818-1A6AB5DC8AA0}"/>
    <cellStyle name="Accent3 - 40% 2 2 3" xfId="2616" xr:uid="{2E13D021-4DAC-4AC2-BA35-C97CBB2A73EB}"/>
    <cellStyle name="Accent3 - 40% 2 3" xfId="1854" xr:uid="{11217608-D686-4922-9550-C1B62327A315}"/>
    <cellStyle name="Accent3 - 40% 2 3 2" xfId="2833" xr:uid="{A4AB2EFF-74B4-4E1B-BA7D-98726693D594}"/>
    <cellStyle name="Accent3 - 40% 2 4" xfId="2400" xr:uid="{8ACEE7BC-C1A3-4D6B-BF89-7EC28433FE1B}"/>
    <cellStyle name="Accent3 - 60%" xfId="263" xr:uid="{00000000-0005-0000-0000-000005010000}"/>
    <cellStyle name="Accent3 - 60% 2" xfId="264" xr:uid="{00000000-0005-0000-0000-000006010000}"/>
    <cellStyle name="Accent3 2" xfId="265" xr:uid="{00000000-0005-0000-0000-000007010000}"/>
    <cellStyle name="Accent3 2 2" xfId="266" xr:uid="{00000000-0005-0000-0000-000008010000}"/>
    <cellStyle name="Accent3 2 3" xfId="267" xr:uid="{00000000-0005-0000-0000-000009010000}"/>
    <cellStyle name="Accent3 2 4" xfId="268" xr:uid="{00000000-0005-0000-0000-00000A010000}"/>
    <cellStyle name="Accent3 3" xfId="269" xr:uid="{00000000-0005-0000-0000-00000B010000}"/>
    <cellStyle name="Accent3 3 2" xfId="270" xr:uid="{00000000-0005-0000-0000-00000C010000}"/>
    <cellStyle name="Accent3 3 2 2" xfId="3317" xr:uid="{87295992-5EDB-49D8-9D9E-F921F40302F2}"/>
    <cellStyle name="Accent3 3 3" xfId="271" xr:uid="{00000000-0005-0000-0000-00000D010000}"/>
    <cellStyle name="Accent3 3 4" xfId="2327" xr:uid="{1EC90C8C-0B80-4D13-81C6-6477F49DA1D6}"/>
    <cellStyle name="Accent3 4" xfId="272" xr:uid="{00000000-0005-0000-0000-00000E010000}"/>
    <cellStyle name="Accent3 4 2" xfId="273" xr:uid="{00000000-0005-0000-0000-00000F010000}"/>
    <cellStyle name="Accent3 5" xfId="274" xr:uid="{00000000-0005-0000-0000-000010010000}"/>
    <cellStyle name="Accent3 6" xfId="275" xr:uid="{00000000-0005-0000-0000-000011010000}"/>
    <cellStyle name="Accent4" xfId="276" xr:uid="{00000000-0005-0000-0000-000012010000}"/>
    <cellStyle name="Accent4 - 20%" xfId="277" xr:uid="{00000000-0005-0000-0000-000013010000}"/>
    <cellStyle name="Accent4 - 20% 2" xfId="278" xr:uid="{00000000-0005-0000-0000-000014010000}"/>
    <cellStyle name="Accent4 - 20% 2 2" xfId="1626" xr:uid="{00000000-0005-0000-0000-000015010000}"/>
    <cellStyle name="Accent4 - 20% 2 2 2" xfId="2072" xr:uid="{E6D96223-AFDA-4EF1-A226-ABC58A78AAD3}"/>
    <cellStyle name="Accent4 - 20% 2 2 2 2" xfId="3051" xr:uid="{36FA792A-8806-419A-A674-DC19D2F42A55}"/>
    <cellStyle name="Accent4 - 20% 2 2 3" xfId="2617" xr:uid="{043207C4-B803-4473-9387-F27CCC5A9011}"/>
    <cellStyle name="Accent4 - 20% 2 3" xfId="1855" xr:uid="{0D1E9FEA-1A09-449A-9738-30829BE42892}"/>
    <cellStyle name="Accent4 - 20% 2 3 2" xfId="2834" xr:uid="{BBAEBC72-F336-4EC5-BCA5-9C4539704512}"/>
    <cellStyle name="Accent4 - 20% 2 4" xfId="2401" xr:uid="{CE4A93E9-03CB-4CB2-8DF6-979E5673E6C6}"/>
    <cellStyle name="Accent4 - 40%" xfId="279" xr:uid="{00000000-0005-0000-0000-000016010000}"/>
    <cellStyle name="Accent4 - 40% 2" xfId="280" xr:uid="{00000000-0005-0000-0000-000017010000}"/>
    <cellStyle name="Accent4 - 40% 2 2" xfId="1627" xr:uid="{00000000-0005-0000-0000-000018010000}"/>
    <cellStyle name="Accent4 - 40% 2 2 2" xfId="2073" xr:uid="{77BC351E-0797-4788-AFD7-670652F6D642}"/>
    <cellStyle name="Accent4 - 40% 2 2 2 2" xfId="3052" xr:uid="{1BA62120-8F24-48D2-8023-A4ABD2781A8B}"/>
    <cellStyle name="Accent4 - 40% 2 2 3" xfId="2618" xr:uid="{CD430B0E-39CB-4220-BB75-69B6A2754C47}"/>
    <cellStyle name="Accent4 - 40% 2 3" xfId="1856" xr:uid="{D91024CC-DDD9-423B-8B27-04A55B63B420}"/>
    <cellStyle name="Accent4 - 40% 2 3 2" xfId="2835" xr:uid="{1705C505-2320-497C-9E82-8B374FE7D4BE}"/>
    <cellStyle name="Accent4 - 40% 2 4" xfId="2402" xr:uid="{925C84CC-AAAE-4156-83D3-CBD4D242E191}"/>
    <cellStyle name="Accent4 - 60%" xfId="281" xr:uid="{00000000-0005-0000-0000-000019010000}"/>
    <cellStyle name="Accent4 - 60% 2" xfId="282" xr:uid="{00000000-0005-0000-0000-00001A010000}"/>
    <cellStyle name="Accent4 2" xfId="283" xr:uid="{00000000-0005-0000-0000-00001B010000}"/>
    <cellStyle name="Accent4 2 2" xfId="284" xr:uid="{00000000-0005-0000-0000-00001C010000}"/>
    <cellStyle name="Accent4 2 3" xfId="285" xr:uid="{00000000-0005-0000-0000-00001D010000}"/>
    <cellStyle name="Accent4 2 4" xfId="286" xr:uid="{00000000-0005-0000-0000-00001E010000}"/>
    <cellStyle name="Accent4 2 5" xfId="2328" xr:uid="{B70AE963-F865-479E-82B3-BFAEFFEFE358}"/>
    <cellStyle name="Accent4 3" xfId="287" xr:uid="{00000000-0005-0000-0000-00001F010000}"/>
    <cellStyle name="Accent4 3 2" xfId="288" xr:uid="{00000000-0005-0000-0000-000020010000}"/>
    <cellStyle name="Accent4 3 3" xfId="289" xr:uid="{00000000-0005-0000-0000-000021010000}"/>
    <cellStyle name="Accent4 3 4" xfId="3318" xr:uid="{F2ACAE9D-B44D-47F3-A2FB-6E840B6084B2}"/>
    <cellStyle name="Accent4 4" xfId="290" xr:uid="{00000000-0005-0000-0000-000022010000}"/>
    <cellStyle name="Accent4 4 2" xfId="291" xr:uid="{00000000-0005-0000-0000-000023010000}"/>
    <cellStyle name="Accent4 4 3" xfId="3319" xr:uid="{F0FB9AB9-083D-4792-9339-44ABA1D2E16A}"/>
    <cellStyle name="Accent4 5" xfId="292" xr:uid="{00000000-0005-0000-0000-000024010000}"/>
    <cellStyle name="Accent4 5 2" xfId="3320" xr:uid="{E5191087-4F08-4EE3-A57E-6765F9A268E3}"/>
    <cellStyle name="Accent4 6" xfId="293" xr:uid="{00000000-0005-0000-0000-000025010000}"/>
    <cellStyle name="Accent5" xfId="294" xr:uid="{00000000-0005-0000-0000-000026010000}"/>
    <cellStyle name="Accent5 - 20%" xfId="295" xr:uid="{00000000-0005-0000-0000-000027010000}"/>
    <cellStyle name="Accent5 - 20% 2" xfId="296" xr:uid="{00000000-0005-0000-0000-000028010000}"/>
    <cellStyle name="Accent5 - 20% 2 2" xfId="1628" xr:uid="{00000000-0005-0000-0000-000029010000}"/>
    <cellStyle name="Accent5 - 20% 2 2 2" xfId="2074" xr:uid="{03469F3F-5B4F-4870-A2D8-C58F8F875719}"/>
    <cellStyle name="Accent5 - 20% 2 2 2 2" xfId="3053" xr:uid="{E1DF9FCD-9FF8-4010-8732-13B46FB10EF4}"/>
    <cellStyle name="Accent5 - 20% 2 2 3" xfId="2619" xr:uid="{BC915139-190B-41D0-8799-68A0FF8D854B}"/>
    <cellStyle name="Accent5 - 20% 2 3" xfId="1857" xr:uid="{84B223CC-B16C-4342-ABE3-97C7B7BCFD32}"/>
    <cellStyle name="Accent5 - 20% 2 3 2" xfId="2836" xr:uid="{47BB7ABE-919C-4168-9937-6694FFFBE986}"/>
    <cellStyle name="Accent5 - 20% 2 4" xfId="2403" xr:uid="{EC667AA2-962A-40E7-9F5F-D8E947F3729D}"/>
    <cellStyle name="Accent5 - 40%" xfId="297" xr:uid="{00000000-0005-0000-0000-00002A010000}"/>
    <cellStyle name="Accent5 - 40% 2" xfId="298" xr:uid="{00000000-0005-0000-0000-00002B010000}"/>
    <cellStyle name="Accent5 - 40% 2 2" xfId="1629" xr:uid="{00000000-0005-0000-0000-00002C010000}"/>
    <cellStyle name="Accent5 - 40% 2 2 2" xfId="2075" xr:uid="{EB49CB13-A55F-4050-BE26-40460EA3BB68}"/>
    <cellStyle name="Accent5 - 40% 2 2 2 2" xfId="3054" xr:uid="{0E7C51E5-51B3-435D-8518-2C7804F588D0}"/>
    <cellStyle name="Accent5 - 40% 2 2 3" xfId="2620" xr:uid="{5E3CBFB7-DA2F-4EC6-96A7-0D0C4B14EB07}"/>
    <cellStyle name="Accent5 - 40% 2 3" xfId="1858" xr:uid="{963B4949-0286-48C8-917B-47A922E9909F}"/>
    <cellStyle name="Accent5 - 40% 2 3 2" xfId="2837" xr:uid="{96E201B9-36C6-4964-A49F-C21F981E2822}"/>
    <cellStyle name="Accent5 - 40% 2 4" xfId="2404" xr:uid="{A568E099-6A11-424E-B38B-EFAD8E05DBB9}"/>
    <cellStyle name="Accent5 - 60%" xfId="299" xr:uid="{00000000-0005-0000-0000-00002D010000}"/>
    <cellStyle name="Accent5 - 60% 2" xfId="300" xr:uid="{00000000-0005-0000-0000-00002E010000}"/>
    <cellStyle name="Accent5 2" xfId="301" xr:uid="{00000000-0005-0000-0000-00002F010000}"/>
    <cellStyle name="Accent5 2 2" xfId="302" xr:uid="{00000000-0005-0000-0000-000030010000}"/>
    <cellStyle name="Accent5 2 3" xfId="303" xr:uid="{00000000-0005-0000-0000-000031010000}"/>
    <cellStyle name="Accent5 2 4" xfId="304" xr:uid="{00000000-0005-0000-0000-000032010000}"/>
    <cellStyle name="Accent5 3" xfId="305" xr:uid="{00000000-0005-0000-0000-000033010000}"/>
    <cellStyle name="Accent5 3 2" xfId="306" xr:uid="{00000000-0005-0000-0000-000034010000}"/>
    <cellStyle name="Accent5 3 3" xfId="307" xr:uid="{00000000-0005-0000-0000-000035010000}"/>
    <cellStyle name="Accent5 4" xfId="308" xr:uid="{00000000-0005-0000-0000-000036010000}"/>
    <cellStyle name="Accent5 4 2" xfId="309" xr:uid="{00000000-0005-0000-0000-000037010000}"/>
    <cellStyle name="Accent5 5" xfId="310" xr:uid="{00000000-0005-0000-0000-000038010000}"/>
    <cellStyle name="Accent5 6" xfId="311" xr:uid="{00000000-0005-0000-0000-000039010000}"/>
    <cellStyle name="Accent6" xfId="312" xr:uid="{00000000-0005-0000-0000-00003A010000}"/>
    <cellStyle name="Accent6 - 20%" xfId="313" xr:uid="{00000000-0005-0000-0000-00003B010000}"/>
    <cellStyle name="Accent6 - 20% 2" xfId="314" xr:uid="{00000000-0005-0000-0000-00003C010000}"/>
    <cellStyle name="Accent6 - 20% 2 2" xfId="1630" xr:uid="{00000000-0005-0000-0000-00003D010000}"/>
    <cellStyle name="Accent6 - 20% 2 2 2" xfId="2076" xr:uid="{147220FA-DAC5-4D13-9548-DECCA48DEB0D}"/>
    <cellStyle name="Accent6 - 20% 2 2 2 2" xfId="3055" xr:uid="{5898E9EF-BE0B-4B6F-ABC3-42E791B7E006}"/>
    <cellStyle name="Accent6 - 20% 2 2 3" xfId="2621" xr:uid="{C097C3D9-5446-494E-AF40-52F81E3FFA6E}"/>
    <cellStyle name="Accent6 - 20% 2 3" xfId="1859" xr:uid="{2433BFFE-A1DB-4CC9-A09A-5D14953BF83C}"/>
    <cellStyle name="Accent6 - 20% 2 3 2" xfId="2838" xr:uid="{DB222EAA-0C03-46A7-9A84-329D3D10FA9D}"/>
    <cellStyle name="Accent6 - 20% 2 4" xfId="2405" xr:uid="{05971F93-3934-413F-AE88-423A375C7FC5}"/>
    <cellStyle name="Accent6 - 40%" xfId="315" xr:uid="{00000000-0005-0000-0000-00003E010000}"/>
    <cellStyle name="Accent6 - 40% 2" xfId="316" xr:uid="{00000000-0005-0000-0000-00003F010000}"/>
    <cellStyle name="Accent6 - 40% 2 2" xfId="1631" xr:uid="{00000000-0005-0000-0000-000040010000}"/>
    <cellStyle name="Accent6 - 40% 2 2 2" xfId="2077" xr:uid="{5DB810A2-3508-495E-91C3-B3AE3F3E040E}"/>
    <cellStyle name="Accent6 - 40% 2 2 2 2" xfId="3056" xr:uid="{C8B37A0F-3C01-4EA2-A98A-4A1F150A4E06}"/>
    <cellStyle name="Accent6 - 40% 2 2 3" xfId="2622" xr:uid="{3BFB0CD9-5417-4DD6-8F65-367C88E89614}"/>
    <cellStyle name="Accent6 - 40% 2 3" xfId="1860" xr:uid="{DECC86BF-A557-492F-B3FE-95483E5FD254}"/>
    <cellStyle name="Accent6 - 40% 2 3 2" xfId="2839" xr:uid="{0ADC1B8F-B827-4893-8E83-DA2C6ED164D7}"/>
    <cellStyle name="Accent6 - 40% 2 4" xfId="2406" xr:uid="{2D53A70C-050F-49D4-A48F-E995D6E04ACC}"/>
    <cellStyle name="Accent6 - 60%" xfId="317" xr:uid="{00000000-0005-0000-0000-000041010000}"/>
    <cellStyle name="Accent6 - 60% 2" xfId="318" xr:uid="{00000000-0005-0000-0000-000042010000}"/>
    <cellStyle name="Accent6 2" xfId="319" xr:uid="{00000000-0005-0000-0000-000043010000}"/>
    <cellStyle name="Accent6 2 2" xfId="320" xr:uid="{00000000-0005-0000-0000-000044010000}"/>
    <cellStyle name="Accent6 2 3" xfId="321" xr:uid="{00000000-0005-0000-0000-000045010000}"/>
    <cellStyle name="Accent6 2 4" xfId="322" xr:uid="{00000000-0005-0000-0000-000046010000}"/>
    <cellStyle name="Accent6 3" xfId="323" xr:uid="{00000000-0005-0000-0000-000047010000}"/>
    <cellStyle name="Accent6 3 2" xfId="324" xr:uid="{00000000-0005-0000-0000-000048010000}"/>
    <cellStyle name="Accent6 3 2 2" xfId="3321" xr:uid="{5C6DFFAD-1C6E-4697-B7AA-33F4B9FAC33A}"/>
    <cellStyle name="Accent6 3 3" xfId="325" xr:uid="{00000000-0005-0000-0000-000049010000}"/>
    <cellStyle name="Accent6 3 4" xfId="2329" xr:uid="{D47556B5-C4D5-4C96-B773-C5BB41282092}"/>
    <cellStyle name="Accent6 4" xfId="326" xr:uid="{00000000-0005-0000-0000-00004A010000}"/>
    <cellStyle name="Accent6 4 2" xfId="327" xr:uid="{00000000-0005-0000-0000-00004B010000}"/>
    <cellStyle name="Accent6 5" xfId="328" xr:uid="{00000000-0005-0000-0000-00004C010000}"/>
    <cellStyle name="Accent6 6" xfId="329" xr:uid="{00000000-0005-0000-0000-00004D010000}"/>
    <cellStyle name="Akzent1" xfId="330" xr:uid="{00000000-0005-0000-0000-00004E010000}"/>
    <cellStyle name="Akzent2" xfId="331" xr:uid="{00000000-0005-0000-0000-00004F010000}"/>
    <cellStyle name="Akzent3" xfId="332" xr:uid="{00000000-0005-0000-0000-000050010000}"/>
    <cellStyle name="Akzent4" xfId="333" xr:uid="{00000000-0005-0000-0000-000051010000}"/>
    <cellStyle name="Akzent5" xfId="334" xr:uid="{00000000-0005-0000-0000-000052010000}"/>
    <cellStyle name="Akzent6" xfId="335" xr:uid="{00000000-0005-0000-0000-000053010000}"/>
    <cellStyle name="Ausgabe" xfId="336" xr:uid="{00000000-0005-0000-0000-000054010000}"/>
    <cellStyle name="Ausgabe 2" xfId="337" xr:uid="{00000000-0005-0000-0000-000055010000}"/>
    <cellStyle name="Bad" xfId="338" xr:uid="{00000000-0005-0000-0000-000056010000}"/>
    <cellStyle name="Bad 2" xfId="339" xr:uid="{00000000-0005-0000-0000-000057010000}"/>
    <cellStyle name="Bad 2 2" xfId="340" xr:uid="{00000000-0005-0000-0000-000058010000}"/>
    <cellStyle name="Bad 2 3" xfId="341" xr:uid="{00000000-0005-0000-0000-000059010000}"/>
    <cellStyle name="Bad 2 4" xfId="342" xr:uid="{00000000-0005-0000-0000-00005A010000}"/>
    <cellStyle name="Bad 3" xfId="343" xr:uid="{00000000-0005-0000-0000-00005B010000}"/>
    <cellStyle name="Bad 3 2" xfId="344" xr:uid="{00000000-0005-0000-0000-00005C010000}"/>
    <cellStyle name="Bad 3 2 2" xfId="3322" xr:uid="{DDED9246-5569-4C28-A190-C1F088CA492C}"/>
    <cellStyle name="Bad 3 3" xfId="2330" xr:uid="{8DAA60E2-A0C8-4F57-9F4D-BB6FFED71C69}"/>
    <cellStyle name="Bad 4" xfId="345" xr:uid="{00000000-0005-0000-0000-00005D010000}"/>
    <cellStyle name="Bad 5" xfId="346" xr:uid="{00000000-0005-0000-0000-00005E010000}"/>
    <cellStyle name="Bad 6" xfId="347" xr:uid="{00000000-0005-0000-0000-00005F010000}"/>
    <cellStyle name="barbara" xfId="348" xr:uid="{00000000-0005-0000-0000-000060010000}"/>
    <cellStyle name="Berechnung" xfId="349" xr:uid="{00000000-0005-0000-0000-000061010000}"/>
    <cellStyle name="Berechnung 2" xfId="350" xr:uid="{00000000-0005-0000-0000-000062010000}"/>
    <cellStyle name="Bilješka 10" xfId="351" xr:uid="{00000000-0005-0000-0000-000063010000}"/>
    <cellStyle name="Bilješka 11" xfId="352" xr:uid="{00000000-0005-0000-0000-000064010000}"/>
    <cellStyle name="Bilješka 12" xfId="353" xr:uid="{00000000-0005-0000-0000-000065010000}"/>
    <cellStyle name="Bilješka 13" xfId="354" xr:uid="{00000000-0005-0000-0000-000066010000}"/>
    <cellStyle name="Bilješka 14" xfId="355" xr:uid="{00000000-0005-0000-0000-000067010000}"/>
    <cellStyle name="Bilješka 15" xfId="356" xr:uid="{00000000-0005-0000-0000-000068010000}"/>
    <cellStyle name="Bilješka 16" xfId="357" xr:uid="{00000000-0005-0000-0000-000069010000}"/>
    <cellStyle name="Bilješka 17" xfId="358" xr:uid="{00000000-0005-0000-0000-00006A010000}"/>
    <cellStyle name="Bilješka 18" xfId="359" xr:uid="{00000000-0005-0000-0000-00006B010000}"/>
    <cellStyle name="Bilješka 19" xfId="360" xr:uid="{00000000-0005-0000-0000-00006C010000}"/>
    <cellStyle name="Bilješka 2" xfId="361" xr:uid="{00000000-0005-0000-0000-00006D010000}"/>
    <cellStyle name="Bilješka 2 2" xfId="362" xr:uid="{00000000-0005-0000-0000-00006E010000}"/>
    <cellStyle name="Bilješka 2 3" xfId="363" xr:uid="{00000000-0005-0000-0000-00006F010000}"/>
    <cellStyle name="Bilješka 2_2009_06_02_tender_jezevac_PARCELACIJA  -s formom" xfId="364" xr:uid="{00000000-0005-0000-0000-000070010000}"/>
    <cellStyle name="Bilješka 20" xfId="365" xr:uid="{00000000-0005-0000-0000-000071010000}"/>
    <cellStyle name="Bilješka 21" xfId="366" xr:uid="{00000000-0005-0000-0000-000072010000}"/>
    <cellStyle name="Bilješka 22" xfId="367" xr:uid="{00000000-0005-0000-0000-000073010000}"/>
    <cellStyle name="Bilješka 23" xfId="368" xr:uid="{00000000-0005-0000-0000-000074010000}"/>
    <cellStyle name="Bilješka 24" xfId="369" xr:uid="{00000000-0005-0000-0000-000075010000}"/>
    <cellStyle name="Bilješka 25" xfId="370" xr:uid="{00000000-0005-0000-0000-000076010000}"/>
    <cellStyle name="Bilješka 26" xfId="371" xr:uid="{00000000-0005-0000-0000-000077010000}"/>
    <cellStyle name="Bilješka 27" xfId="372" xr:uid="{00000000-0005-0000-0000-000078010000}"/>
    <cellStyle name="Bilješka 28" xfId="373" xr:uid="{00000000-0005-0000-0000-000079010000}"/>
    <cellStyle name="Bilješka 29" xfId="374" xr:uid="{00000000-0005-0000-0000-00007A010000}"/>
    <cellStyle name="Bilješka 3" xfId="375" xr:uid="{00000000-0005-0000-0000-00007B010000}"/>
    <cellStyle name="Bilješka 30" xfId="376" xr:uid="{00000000-0005-0000-0000-00007C010000}"/>
    <cellStyle name="Bilješka 31" xfId="377" xr:uid="{00000000-0005-0000-0000-00007D010000}"/>
    <cellStyle name="Bilješka 32" xfId="378" xr:uid="{00000000-0005-0000-0000-00007E010000}"/>
    <cellStyle name="Bilješka 33" xfId="379" xr:uid="{00000000-0005-0000-0000-00007F010000}"/>
    <cellStyle name="Bilješka 34" xfId="380" xr:uid="{00000000-0005-0000-0000-000080010000}"/>
    <cellStyle name="Bilješka 35" xfId="381" xr:uid="{00000000-0005-0000-0000-000081010000}"/>
    <cellStyle name="Bilješka 36" xfId="382" xr:uid="{00000000-0005-0000-0000-000082010000}"/>
    <cellStyle name="Bilješka 37" xfId="383" xr:uid="{00000000-0005-0000-0000-000083010000}"/>
    <cellStyle name="Bilješka 38" xfId="384" xr:uid="{00000000-0005-0000-0000-000084010000}"/>
    <cellStyle name="Bilješka 39" xfId="385" xr:uid="{00000000-0005-0000-0000-000085010000}"/>
    <cellStyle name="Bilješka 4" xfId="386" xr:uid="{00000000-0005-0000-0000-000086010000}"/>
    <cellStyle name="Bilješka 40" xfId="387" xr:uid="{00000000-0005-0000-0000-000087010000}"/>
    <cellStyle name="Bilješka 41" xfId="388" xr:uid="{00000000-0005-0000-0000-000088010000}"/>
    <cellStyle name="Bilješka 42" xfId="389" xr:uid="{00000000-0005-0000-0000-000089010000}"/>
    <cellStyle name="Bilješka 43" xfId="390" xr:uid="{00000000-0005-0000-0000-00008A010000}"/>
    <cellStyle name="Bilješka 44" xfId="391" xr:uid="{00000000-0005-0000-0000-00008B010000}"/>
    <cellStyle name="Bilješka 45" xfId="392" xr:uid="{00000000-0005-0000-0000-00008C010000}"/>
    <cellStyle name="Bilješka 46" xfId="393" xr:uid="{00000000-0005-0000-0000-00008D010000}"/>
    <cellStyle name="Bilješka 47" xfId="394" xr:uid="{00000000-0005-0000-0000-00008E010000}"/>
    <cellStyle name="Bilješka 48" xfId="395" xr:uid="{00000000-0005-0000-0000-00008F010000}"/>
    <cellStyle name="Bilješka 49" xfId="396" xr:uid="{00000000-0005-0000-0000-000090010000}"/>
    <cellStyle name="Bilješka 5" xfId="397" xr:uid="{00000000-0005-0000-0000-000091010000}"/>
    <cellStyle name="Bilješka 50" xfId="398" xr:uid="{00000000-0005-0000-0000-000092010000}"/>
    <cellStyle name="Bilješka 51" xfId="399" xr:uid="{00000000-0005-0000-0000-000093010000}"/>
    <cellStyle name="Bilješka 52" xfId="400" xr:uid="{00000000-0005-0000-0000-000094010000}"/>
    <cellStyle name="Bilješka 53" xfId="401" xr:uid="{00000000-0005-0000-0000-000095010000}"/>
    <cellStyle name="Bilješka 6" xfId="402" xr:uid="{00000000-0005-0000-0000-000096010000}"/>
    <cellStyle name="Bilješka 7" xfId="403" xr:uid="{00000000-0005-0000-0000-000097010000}"/>
    <cellStyle name="Bilješka 8" xfId="404" xr:uid="{00000000-0005-0000-0000-000098010000}"/>
    <cellStyle name="Bilješka 9" xfId="405" xr:uid="{00000000-0005-0000-0000-000099010000}"/>
    <cellStyle name="Border" xfId="406" xr:uid="{00000000-0005-0000-0000-00009A010000}"/>
    <cellStyle name="Border 2" xfId="407" xr:uid="{00000000-0005-0000-0000-00009B010000}"/>
    <cellStyle name="Calc Currency (0)" xfId="408" xr:uid="{00000000-0005-0000-0000-00009C010000}"/>
    <cellStyle name="Calc Currency (2)" xfId="409" xr:uid="{00000000-0005-0000-0000-00009D010000}"/>
    <cellStyle name="Calc Percent (0)" xfId="410" xr:uid="{00000000-0005-0000-0000-00009E010000}"/>
    <cellStyle name="Calc Percent (1)" xfId="411" xr:uid="{00000000-0005-0000-0000-00009F010000}"/>
    <cellStyle name="Calc Percent (2)" xfId="412" xr:uid="{00000000-0005-0000-0000-0000A0010000}"/>
    <cellStyle name="Calc Units (0)" xfId="413" xr:uid="{00000000-0005-0000-0000-0000A1010000}"/>
    <cellStyle name="Calc Units (1)" xfId="414" xr:uid="{00000000-0005-0000-0000-0000A2010000}"/>
    <cellStyle name="Calc Units (2)" xfId="415" xr:uid="{00000000-0005-0000-0000-0000A3010000}"/>
    <cellStyle name="Calculation" xfId="416" xr:uid="{00000000-0005-0000-0000-0000A4010000}"/>
    <cellStyle name="Calculation 2" xfId="417" xr:uid="{00000000-0005-0000-0000-0000A5010000}"/>
    <cellStyle name="Calculation 2 2" xfId="418" xr:uid="{00000000-0005-0000-0000-0000A6010000}"/>
    <cellStyle name="Calculation 2 2 2" xfId="3323" xr:uid="{7C863CA1-40F7-41D2-9F61-164A7BBACF4E}"/>
    <cellStyle name="Calculation 2 3" xfId="419" xr:uid="{00000000-0005-0000-0000-0000A7010000}"/>
    <cellStyle name="Calculation 2 4" xfId="420" xr:uid="{00000000-0005-0000-0000-0000A8010000}"/>
    <cellStyle name="Calculation 2 5" xfId="2331" xr:uid="{61BBAB0E-9E80-49AE-BBF4-E086E4CF5563}"/>
    <cellStyle name="Calculation 3" xfId="421" xr:uid="{00000000-0005-0000-0000-0000A9010000}"/>
    <cellStyle name="Calculation 3 2" xfId="422" xr:uid="{00000000-0005-0000-0000-0000AA010000}"/>
    <cellStyle name="Calculation 3 2 2" xfId="3324" xr:uid="{9F561306-F521-4268-9AC9-20AD2682F4FE}"/>
    <cellStyle name="Calculation 3 3" xfId="2332" xr:uid="{ECC6E2AE-B2C4-46D1-B1A1-19DFB0A6D6AA}"/>
    <cellStyle name="Calculation 4" xfId="423" xr:uid="{00000000-0005-0000-0000-0000AB010000}"/>
    <cellStyle name="Calculation 4 2" xfId="3325" xr:uid="{3863926C-B1E9-45FD-8423-12685207B63A}"/>
    <cellStyle name="Calculation 5" xfId="424" xr:uid="{00000000-0005-0000-0000-0000AC010000}"/>
    <cellStyle name="Calculation 5 2" xfId="3326" xr:uid="{7CC17F5E-CE9B-47C1-B3C5-D96F18CEA44A}"/>
    <cellStyle name="Calculation 6" xfId="425" xr:uid="{00000000-0005-0000-0000-0000AD010000}"/>
    <cellStyle name="Calculation 6 2" xfId="3327" xr:uid="{65F17B3B-B60D-425F-96E9-8A41FA83F32B}"/>
    <cellStyle name="Check Cell" xfId="426" xr:uid="{00000000-0005-0000-0000-0000AE010000}"/>
    <cellStyle name="Check Cell 2" xfId="427" xr:uid="{00000000-0005-0000-0000-0000AF010000}"/>
    <cellStyle name="Check Cell 2 2" xfId="428" xr:uid="{00000000-0005-0000-0000-0000B0010000}"/>
    <cellStyle name="Check Cell 2 3" xfId="429" xr:uid="{00000000-0005-0000-0000-0000B1010000}"/>
    <cellStyle name="Check Cell 2 4" xfId="430" xr:uid="{00000000-0005-0000-0000-0000B2010000}"/>
    <cellStyle name="Check Cell 3" xfId="431" xr:uid="{00000000-0005-0000-0000-0000B3010000}"/>
    <cellStyle name="Check Cell 3 2" xfId="432" xr:uid="{00000000-0005-0000-0000-0000B4010000}"/>
    <cellStyle name="Check Cell 4" xfId="433" xr:uid="{00000000-0005-0000-0000-0000B5010000}"/>
    <cellStyle name="Check Cell 5" xfId="434" xr:uid="{00000000-0005-0000-0000-0000B6010000}"/>
    <cellStyle name="Check Cell 6" xfId="435" xr:uid="{00000000-0005-0000-0000-0000B7010000}"/>
    <cellStyle name="Comma [00]" xfId="436" xr:uid="{00000000-0005-0000-0000-0000B9010000}"/>
    <cellStyle name="Comma 10" xfId="437" xr:uid="{00000000-0005-0000-0000-0000BA010000}"/>
    <cellStyle name="Comma 10 2" xfId="438" xr:uid="{00000000-0005-0000-0000-0000BB010000}"/>
    <cellStyle name="Comma 10 2 2" xfId="1633" xr:uid="{00000000-0005-0000-0000-0000BC010000}"/>
    <cellStyle name="Comma 10 2 2 2" xfId="2079" xr:uid="{D5AE6CB5-740E-4A3A-8122-31365BC39836}"/>
    <cellStyle name="Comma 10 2 2 2 2" xfId="3058" xr:uid="{BD3F3DC0-F888-48D1-89A9-30A677794A97}"/>
    <cellStyle name="Comma 10 2 2 3" xfId="2624" xr:uid="{D894F4C3-4566-4B1F-9180-E373ABF23DCE}"/>
    <cellStyle name="Comma 10 2 3" xfId="1862" xr:uid="{512956B0-A017-4729-90ED-2A57DB7D3651}"/>
    <cellStyle name="Comma 10 2 3 2" xfId="2841" xr:uid="{F5D3C391-ADEC-494E-BA86-59CE3D387465}"/>
    <cellStyle name="Comma 10 2 4" xfId="2334" xr:uid="{C3C04520-6CCF-4C19-B1BB-74C8325CDB6D}"/>
    <cellStyle name="Comma 10 2 5" xfId="2408" xr:uid="{DB654C6E-725D-4E86-8D3F-509A410430E3}"/>
    <cellStyle name="Comma 10 3" xfId="439" xr:uid="{00000000-0005-0000-0000-0000BD010000}"/>
    <cellStyle name="Comma 10 4" xfId="1632" xr:uid="{00000000-0005-0000-0000-0000BE010000}"/>
    <cellStyle name="Comma 10 4 2" xfId="2078" xr:uid="{092566DE-67EE-47BD-B68B-7E7DEDD28775}"/>
    <cellStyle name="Comma 10 4 2 2" xfId="3057" xr:uid="{FD7F439F-B91D-4956-AF12-4DA936846405}"/>
    <cellStyle name="Comma 10 4 3" xfId="2623" xr:uid="{728DDE80-EB5F-4A05-A394-30DFD4F9968E}"/>
    <cellStyle name="Comma 10 5" xfId="1861" xr:uid="{66AD3197-A1A2-47B5-87FA-5838EBB5A3DE}"/>
    <cellStyle name="Comma 10 5 2" xfId="2840" xr:uid="{66D84F9C-8137-4588-9ABD-B4777888CB8E}"/>
    <cellStyle name="Comma 10 6" xfId="2333" xr:uid="{3F24AC67-E391-4DEA-9756-F9BD7A3BB1CE}"/>
    <cellStyle name="Comma 10 7" xfId="2407" xr:uid="{366C2A01-D454-4E1F-A306-28C5F55004BF}"/>
    <cellStyle name="Comma 11" xfId="440" xr:uid="{00000000-0005-0000-0000-0000BF010000}"/>
    <cellStyle name="Comma 11 2" xfId="441" xr:uid="{00000000-0005-0000-0000-0000C0010000}"/>
    <cellStyle name="Comma 11 2 2" xfId="1635" xr:uid="{00000000-0005-0000-0000-0000C1010000}"/>
    <cellStyle name="Comma 11 2 2 2" xfId="2081" xr:uid="{7EBC0988-6F3F-405C-9F73-04637712FAA3}"/>
    <cellStyle name="Comma 11 2 2 2 2" xfId="3060" xr:uid="{7E6F1974-715D-458D-9BEF-BBF81BEEFF63}"/>
    <cellStyle name="Comma 11 2 2 3" xfId="2626" xr:uid="{B57E1EAF-4155-4020-A838-080275373905}"/>
    <cellStyle name="Comma 11 2 3" xfId="1864" xr:uid="{D2FAB488-038C-4B5A-8929-B10B7C8845BE}"/>
    <cellStyle name="Comma 11 2 3 2" xfId="2843" xr:uid="{54DA10D1-1919-420E-9508-C88E73878B14}"/>
    <cellStyle name="Comma 11 2 4" xfId="2336" xr:uid="{5730E873-EC85-4146-B427-2B39049176F4}"/>
    <cellStyle name="Comma 11 2 5" xfId="2410" xr:uid="{6FF4D421-CDCC-4CFE-AC39-D7854AC49F70}"/>
    <cellStyle name="Comma 11 3" xfId="442" xr:uid="{00000000-0005-0000-0000-0000C2010000}"/>
    <cellStyle name="Comma 11 4" xfId="1634" xr:uid="{00000000-0005-0000-0000-0000C3010000}"/>
    <cellStyle name="Comma 11 4 2" xfId="2080" xr:uid="{E6374C85-9376-40FB-B2BA-331AB7DF6748}"/>
    <cellStyle name="Comma 11 4 2 2" xfId="3059" xr:uid="{23F1C612-8148-43C2-A881-E93A29E2F57C}"/>
    <cellStyle name="Comma 11 4 3" xfId="2625" xr:uid="{294A463C-9968-4976-8B10-F2EEB34D28B4}"/>
    <cellStyle name="Comma 11 5" xfId="1863" xr:uid="{5077A335-A6FC-41DF-ADD4-91B87C2575B0}"/>
    <cellStyle name="Comma 11 5 2" xfId="2842" xr:uid="{1CB1CE82-BE26-4320-9FEB-53F41A2BC4E2}"/>
    <cellStyle name="Comma 11 6" xfId="2335" xr:uid="{389D15EA-4BCD-4AC3-AFC3-394FB41322FC}"/>
    <cellStyle name="Comma 11 7" xfId="2409" xr:uid="{4FDB2D03-EA9D-4E1F-B906-86FE1ED5FC8D}"/>
    <cellStyle name="Comma 12" xfId="443" xr:uid="{00000000-0005-0000-0000-0000C4010000}"/>
    <cellStyle name="Comma 12 2" xfId="444" xr:uid="{00000000-0005-0000-0000-0000C5010000}"/>
    <cellStyle name="Comma 12 2 2" xfId="1637" xr:uid="{00000000-0005-0000-0000-0000C6010000}"/>
    <cellStyle name="Comma 12 2 2 2" xfId="2083" xr:uid="{E1E4F9B6-8060-4877-8069-CE8BAF229618}"/>
    <cellStyle name="Comma 12 2 2 2 2" xfId="3062" xr:uid="{D8B27DAA-4BF4-467D-8426-476041513610}"/>
    <cellStyle name="Comma 12 2 2 3" xfId="2628" xr:uid="{9989ECC7-63BF-4D75-AA70-FBDAB81057D2}"/>
    <cellStyle name="Comma 12 2 3" xfId="1866" xr:uid="{8426B4DA-59E4-41BF-A824-007F8731C1CA}"/>
    <cellStyle name="Comma 12 2 3 2" xfId="2845" xr:uid="{F4D5E4CC-9246-4436-8DF6-26CA5B607ECA}"/>
    <cellStyle name="Comma 12 2 4" xfId="2412" xr:uid="{298ED606-2F7D-41AB-862D-5BE624A50C20}"/>
    <cellStyle name="Comma 12 3" xfId="445" xr:uid="{00000000-0005-0000-0000-0000C7010000}"/>
    <cellStyle name="Comma 12 4" xfId="1636" xr:uid="{00000000-0005-0000-0000-0000C8010000}"/>
    <cellStyle name="Comma 12 4 2" xfId="2082" xr:uid="{4BD07B45-042D-4C41-8AF5-1A1B728461D9}"/>
    <cellStyle name="Comma 12 4 2 2" xfId="3061" xr:uid="{C8F74E78-293C-4470-A5AF-AADED8E8DDF3}"/>
    <cellStyle name="Comma 12 4 3" xfId="2627" xr:uid="{2AC910D8-6F02-48BD-B397-3FFF95FC5768}"/>
    <cellStyle name="Comma 12 5" xfId="1865" xr:uid="{3C5D2C75-D675-4DC9-838E-F265F543433F}"/>
    <cellStyle name="Comma 12 5 2" xfId="2844" xr:uid="{5C15876F-460C-4FED-92AB-FCF0D23B1628}"/>
    <cellStyle name="Comma 12 6" xfId="2411" xr:uid="{287E1F13-7A37-47C2-A791-C6F480FF1E5C}"/>
    <cellStyle name="Comma 13" xfId="446" xr:uid="{00000000-0005-0000-0000-0000C9010000}"/>
    <cellStyle name="Comma 13 2" xfId="447" xr:uid="{00000000-0005-0000-0000-0000CA010000}"/>
    <cellStyle name="Comma 13 2 2" xfId="1639" xr:uid="{00000000-0005-0000-0000-0000CB010000}"/>
    <cellStyle name="Comma 13 2 2 2" xfId="2085" xr:uid="{1701C980-BE3C-4EA0-A1C5-21DA16FAFB03}"/>
    <cellStyle name="Comma 13 2 2 2 2" xfId="3064" xr:uid="{7EA9C211-035F-4D5C-9040-A2F8C6E5B8CC}"/>
    <cellStyle name="Comma 13 2 2 3" xfId="2630" xr:uid="{13BBEAE2-2AF3-4242-A1B4-DABFB5E32178}"/>
    <cellStyle name="Comma 13 2 3" xfId="1868" xr:uid="{AA7BABAE-78D0-4E58-A099-60B85D968751}"/>
    <cellStyle name="Comma 13 2 3 2" xfId="2847" xr:uid="{9CE8F89E-9926-4799-97A9-F5647F36B4D1}"/>
    <cellStyle name="Comma 13 2 4" xfId="2414" xr:uid="{B24A4875-7568-44A4-A0A2-C07E5F1004CC}"/>
    <cellStyle name="Comma 13 3" xfId="448" xr:uid="{00000000-0005-0000-0000-0000CC010000}"/>
    <cellStyle name="Comma 13 4" xfId="1638" xr:uid="{00000000-0005-0000-0000-0000CD010000}"/>
    <cellStyle name="Comma 13 4 2" xfId="2084" xr:uid="{08D8E546-FC8C-40D5-BDB3-D224CC43BE46}"/>
    <cellStyle name="Comma 13 4 2 2" xfId="3063" xr:uid="{6C32C7F3-CE66-494A-B771-4AC9E3FCFFD6}"/>
    <cellStyle name="Comma 13 4 3" xfId="2629" xr:uid="{C048ECA9-D4BD-4FE5-A70D-9D03DBEF88EA}"/>
    <cellStyle name="Comma 13 5" xfId="1867" xr:uid="{7D6B7C6E-FF5B-4FBB-81E5-AC6C528E1FCD}"/>
    <cellStyle name="Comma 13 5 2" xfId="2846" xr:uid="{C233FEEB-1E53-4218-A1E6-910B8FEC2E56}"/>
    <cellStyle name="Comma 13 6" xfId="2413" xr:uid="{7A7CCA00-E861-413F-AB2A-15CB6DEA3CDE}"/>
    <cellStyle name="Comma 14" xfId="449" xr:uid="{00000000-0005-0000-0000-0000CE010000}"/>
    <cellStyle name="Comma 14 2" xfId="450" xr:uid="{00000000-0005-0000-0000-0000CF010000}"/>
    <cellStyle name="Comma 14 2 2" xfId="1641" xr:uid="{00000000-0005-0000-0000-0000D0010000}"/>
    <cellStyle name="Comma 14 2 2 2" xfId="2087" xr:uid="{4DEB147A-321C-41D2-B1F6-3D84D543BD95}"/>
    <cellStyle name="Comma 14 2 2 2 2" xfId="3066" xr:uid="{12066B9B-B779-4A62-A3A3-680257E763BC}"/>
    <cellStyle name="Comma 14 2 2 3" xfId="2632" xr:uid="{B4A2CBF8-1825-4E7A-AD37-CBAF596E80F3}"/>
    <cellStyle name="Comma 14 2 3" xfId="1870" xr:uid="{5BD2B598-E83C-4F2A-8B39-883EFE894FFB}"/>
    <cellStyle name="Comma 14 2 3 2" xfId="2849" xr:uid="{9B6A891B-C629-46A3-8069-33B3315D3DDA}"/>
    <cellStyle name="Comma 14 2 4" xfId="2416" xr:uid="{260EF2DA-38C7-4520-B37A-E70CF8AF1FAA}"/>
    <cellStyle name="Comma 14 3" xfId="451" xr:uid="{00000000-0005-0000-0000-0000D1010000}"/>
    <cellStyle name="Comma 14 4" xfId="1640" xr:uid="{00000000-0005-0000-0000-0000D2010000}"/>
    <cellStyle name="Comma 14 4 2" xfId="2086" xr:uid="{9BBC0BE5-5CE7-42F5-9AE1-76AB9CFC9497}"/>
    <cellStyle name="Comma 14 4 2 2" xfId="3065" xr:uid="{050651B4-1AFE-43E0-A261-B4806F15A95F}"/>
    <cellStyle name="Comma 14 4 3" xfId="2631" xr:uid="{47C944F3-343D-4F56-9679-3AA60A494E82}"/>
    <cellStyle name="Comma 14 5" xfId="1869" xr:uid="{C75CA432-7CBF-4FB1-B7E4-CA50A60D242B}"/>
    <cellStyle name="Comma 14 5 2" xfId="2848" xr:uid="{C37FD004-5AFD-4C50-A23E-3F537176B382}"/>
    <cellStyle name="Comma 14 6" xfId="2415" xr:uid="{4E1F01CD-FDFB-45AF-BE64-414A8CD716FA}"/>
    <cellStyle name="Comma 15" xfId="452" xr:uid="{00000000-0005-0000-0000-0000D3010000}"/>
    <cellStyle name="Comma 15 2" xfId="453" xr:uid="{00000000-0005-0000-0000-0000D4010000}"/>
    <cellStyle name="Comma 15 2 2" xfId="1643" xr:uid="{00000000-0005-0000-0000-0000D5010000}"/>
    <cellStyle name="Comma 15 2 2 2" xfId="2089" xr:uid="{1ABE5B96-94FB-461C-9B68-7A0350F1EE29}"/>
    <cellStyle name="Comma 15 2 2 2 2" xfId="3068" xr:uid="{E00719DE-C1E5-42D9-B76E-C7B02FE48A1C}"/>
    <cellStyle name="Comma 15 2 2 3" xfId="2634" xr:uid="{C34F5EA4-DE83-43D5-BFE5-C82FA05CEFDC}"/>
    <cellStyle name="Comma 15 2 3" xfId="1872" xr:uid="{0C56C7E4-17F3-437A-ADF5-392BBFFF0285}"/>
    <cellStyle name="Comma 15 2 3 2" xfId="2851" xr:uid="{415FBED3-6889-4167-92EE-3887082F65F9}"/>
    <cellStyle name="Comma 15 2 4" xfId="2418" xr:uid="{E67C63AE-71B4-46E9-BE4D-2461A3D22827}"/>
    <cellStyle name="Comma 15 3" xfId="454" xr:uid="{00000000-0005-0000-0000-0000D6010000}"/>
    <cellStyle name="Comma 15 4" xfId="1642" xr:uid="{00000000-0005-0000-0000-0000D7010000}"/>
    <cellStyle name="Comma 15 4 2" xfId="2088" xr:uid="{D71AE8B0-5894-4DBF-9EC5-B6A8E84B49DC}"/>
    <cellStyle name="Comma 15 4 2 2" xfId="3067" xr:uid="{BC7EB07C-B6E4-465D-8CD3-0A75368B1CFF}"/>
    <cellStyle name="Comma 15 4 3" xfId="2633" xr:uid="{CA55F599-D931-46C8-BE6C-ACDA4687A6F1}"/>
    <cellStyle name="Comma 15 5" xfId="1871" xr:uid="{8C37414D-76D0-40E1-B747-0F2F46219E2C}"/>
    <cellStyle name="Comma 15 5 2" xfId="2850" xr:uid="{3983575E-233A-4769-B186-A7E850E40EBF}"/>
    <cellStyle name="Comma 15 6" xfId="2417" xr:uid="{6B98B084-8A28-4548-8EFC-9A1432678F9D}"/>
    <cellStyle name="Comma 16" xfId="455" xr:uid="{00000000-0005-0000-0000-0000D8010000}"/>
    <cellStyle name="Comma 16 2" xfId="456" xr:uid="{00000000-0005-0000-0000-0000D9010000}"/>
    <cellStyle name="Comma 16 2 2" xfId="1645" xr:uid="{00000000-0005-0000-0000-0000DA010000}"/>
    <cellStyle name="Comma 16 2 2 2" xfId="2091" xr:uid="{6C091967-5FE0-4C21-9B1D-2B39415D159E}"/>
    <cellStyle name="Comma 16 2 2 2 2" xfId="3070" xr:uid="{987AAAE2-3BC3-46EA-9471-8492D332881D}"/>
    <cellStyle name="Comma 16 2 2 3" xfId="2636" xr:uid="{D521F061-4E56-49C5-8CC5-6525BF685285}"/>
    <cellStyle name="Comma 16 2 3" xfId="1874" xr:uid="{42B30A46-B8DC-4C2C-B40A-E50A0AAAFD38}"/>
    <cellStyle name="Comma 16 2 3 2" xfId="2853" xr:uid="{E069F5A9-DC61-4D88-993C-A1DC83E5BF6E}"/>
    <cellStyle name="Comma 16 2 4" xfId="2420" xr:uid="{ED26F18E-EC69-4A7E-9FAD-D9A2C6738B42}"/>
    <cellStyle name="Comma 16 3" xfId="457" xr:uid="{00000000-0005-0000-0000-0000DB010000}"/>
    <cellStyle name="Comma 16 4" xfId="1644" xr:uid="{00000000-0005-0000-0000-0000DC010000}"/>
    <cellStyle name="Comma 16 4 2" xfId="2090" xr:uid="{9444650D-2F35-4E1C-B13F-AB09FD8CA3EC}"/>
    <cellStyle name="Comma 16 4 2 2" xfId="3069" xr:uid="{D346832D-AAE8-431F-B6FB-EC42A3BFD7B6}"/>
    <cellStyle name="Comma 16 4 3" xfId="2635" xr:uid="{C0C1444E-146A-4BDF-9A79-1DE8DE111289}"/>
    <cellStyle name="Comma 16 5" xfId="1873" xr:uid="{789A1468-6E6B-45D0-A9B6-B796C4C23DF6}"/>
    <cellStyle name="Comma 16 5 2" xfId="2852" xr:uid="{DA77CEF4-F690-4032-A70B-560E69722C69}"/>
    <cellStyle name="Comma 16 6" xfId="2419" xr:uid="{A96416FC-2456-44F2-9C90-0E404679E52E}"/>
    <cellStyle name="Comma 17" xfId="458" xr:uid="{00000000-0005-0000-0000-0000DD010000}"/>
    <cellStyle name="Comma 17 2" xfId="459" xr:uid="{00000000-0005-0000-0000-0000DE010000}"/>
    <cellStyle name="Comma 17 2 2" xfId="1647" xr:uid="{00000000-0005-0000-0000-0000DF010000}"/>
    <cellStyle name="Comma 17 2 2 2" xfId="2093" xr:uid="{48F5F1DD-C337-47A5-BA75-516224B097DF}"/>
    <cellStyle name="Comma 17 2 2 2 2" xfId="3072" xr:uid="{42A5BD4F-7348-4B87-9411-34468F8FA985}"/>
    <cellStyle name="Comma 17 2 2 3" xfId="2638" xr:uid="{A272E444-E5A3-441B-A9AB-1109D9D824AC}"/>
    <cellStyle name="Comma 17 2 3" xfId="1876" xr:uid="{44FE0404-95F7-4E5C-9129-F340D94ED29A}"/>
    <cellStyle name="Comma 17 2 3 2" xfId="2855" xr:uid="{DA1144F6-C155-4FF8-88B8-228CD074A93C}"/>
    <cellStyle name="Comma 17 2 4" xfId="2422" xr:uid="{11C9B550-06C2-48BC-B7BA-920C0F7BF39E}"/>
    <cellStyle name="Comma 17 3" xfId="460" xr:uid="{00000000-0005-0000-0000-0000E0010000}"/>
    <cellStyle name="Comma 17 4" xfId="1646" xr:uid="{00000000-0005-0000-0000-0000E1010000}"/>
    <cellStyle name="Comma 17 4 2" xfId="2092" xr:uid="{4F1D9D4F-93FE-4E94-ACD6-20585B8FD29F}"/>
    <cellStyle name="Comma 17 4 2 2" xfId="3071" xr:uid="{17C9818A-D349-4FEA-A051-8C95463AD147}"/>
    <cellStyle name="Comma 17 4 3" xfId="2637" xr:uid="{7D9A18FA-492D-4C39-90A8-02B866FD16CB}"/>
    <cellStyle name="Comma 17 5" xfId="1875" xr:uid="{A555D8F5-A5B9-4019-AC47-2CA3D5E370EA}"/>
    <cellStyle name="Comma 17 5 2" xfId="2854" xr:uid="{D1BA9305-7ABC-452B-A81A-67A7FCBE09E9}"/>
    <cellStyle name="Comma 17 6" xfId="2421" xr:uid="{F0C7D270-783B-49A2-9AE6-C9CE07A71569}"/>
    <cellStyle name="Comma 18" xfId="461" xr:uid="{00000000-0005-0000-0000-0000E2010000}"/>
    <cellStyle name="Comma 18 2" xfId="462" xr:uid="{00000000-0005-0000-0000-0000E3010000}"/>
    <cellStyle name="Comma 18 2 2" xfId="1649" xr:uid="{00000000-0005-0000-0000-0000E4010000}"/>
    <cellStyle name="Comma 18 2 2 2" xfId="2095" xr:uid="{5CBC1B7B-65A4-4BC9-A9C7-3F754BEDAA63}"/>
    <cellStyle name="Comma 18 2 2 2 2" xfId="3074" xr:uid="{D2300E4E-245C-42DE-ABED-ED2AA8E417DA}"/>
    <cellStyle name="Comma 18 2 2 3" xfId="2640" xr:uid="{4EAF057D-D965-4018-8ADE-3FF6098D3136}"/>
    <cellStyle name="Comma 18 2 3" xfId="1878" xr:uid="{C5B43E55-D15E-44AD-A5B0-6EF65A9EAC60}"/>
    <cellStyle name="Comma 18 2 3 2" xfId="2857" xr:uid="{37424D47-D4AB-4FA4-8E06-40339B881DF3}"/>
    <cellStyle name="Comma 18 2 4" xfId="2424" xr:uid="{E70349C6-83FD-46AC-ADCD-B606BCDC7294}"/>
    <cellStyle name="Comma 18 3" xfId="463" xr:uid="{00000000-0005-0000-0000-0000E5010000}"/>
    <cellStyle name="Comma 18 4" xfId="1648" xr:uid="{00000000-0005-0000-0000-0000E6010000}"/>
    <cellStyle name="Comma 18 4 2" xfId="2094" xr:uid="{E1DF3AC8-9B2C-493D-A457-D3E14E45C7DD}"/>
    <cellStyle name="Comma 18 4 2 2" xfId="3073" xr:uid="{52AD7411-2CC5-44E4-AB11-542725B90FA3}"/>
    <cellStyle name="Comma 18 4 3" xfId="2639" xr:uid="{4E538E4B-E023-496E-B747-674881C3DA0B}"/>
    <cellStyle name="Comma 18 5" xfId="1877" xr:uid="{90B4DF5E-B032-416F-BB62-430245168708}"/>
    <cellStyle name="Comma 18 5 2" xfId="2856" xr:uid="{A7350960-DBAB-4B1D-8C53-B0E957FBB204}"/>
    <cellStyle name="Comma 18 6" xfId="2423" xr:uid="{5D1F6C9B-7612-446E-A33B-4EE896203F16}"/>
    <cellStyle name="Comma 19" xfId="464" xr:uid="{00000000-0005-0000-0000-0000E7010000}"/>
    <cellStyle name="Comma 19 2" xfId="465" xr:uid="{00000000-0005-0000-0000-0000E8010000}"/>
    <cellStyle name="Comma 19 2 2" xfId="1651" xr:uid="{00000000-0005-0000-0000-0000E9010000}"/>
    <cellStyle name="Comma 19 2 2 2" xfId="2097" xr:uid="{F553C9C9-DCA6-40D6-81AC-BA27882BC694}"/>
    <cellStyle name="Comma 19 2 2 2 2" xfId="3076" xr:uid="{7A4997D4-A367-4F3F-AAC1-1B4211D27EEC}"/>
    <cellStyle name="Comma 19 2 2 3" xfId="2642" xr:uid="{D5442A1D-3355-442E-866E-4AA0481FE86E}"/>
    <cellStyle name="Comma 19 2 3" xfId="1880" xr:uid="{3D46B768-67DC-4FF7-8F29-A5B758B53320}"/>
    <cellStyle name="Comma 19 2 3 2" xfId="2859" xr:uid="{19692CD7-57A2-48E7-84B9-CF9DBAD268C5}"/>
    <cellStyle name="Comma 19 2 4" xfId="2426" xr:uid="{E1E3468D-BA8A-4A56-A45A-35272B85B91B}"/>
    <cellStyle name="Comma 19 3" xfId="466" xr:uid="{00000000-0005-0000-0000-0000EA010000}"/>
    <cellStyle name="Comma 19 4" xfId="1650" xr:uid="{00000000-0005-0000-0000-0000EB010000}"/>
    <cellStyle name="Comma 19 4 2" xfId="2096" xr:uid="{CE7E5B9C-AB89-44D0-92F3-A38C5C69C69C}"/>
    <cellStyle name="Comma 19 4 2 2" xfId="3075" xr:uid="{6C89F657-51E5-470E-B10E-A684FB9805E5}"/>
    <cellStyle name="Comma 19 4 3" xfId="2641" xr:uid="{4F2A57FF-0CCD-4AD3-81FF-2D2502B673AE}"/>
    <cellStyle name="Comma 19 5" xfId="1879" xr:uid="{B3256BED-5245-4F60-BC0B-2ADD0304755F}"/>
    <cellStyle name="Comma 19 5 2" xfId="2858" xr:uid="{A9045545-03CF-44EF-81F5-94DC4C6E2BB7}"/>
    <cellStyle name="Comma 19 6" xfId="2425" xr:uid="{4E167716-A95D-4F2C-9418-7162D5D786E0}"/>
    <cellStyle name="Comma 2" xfId="7" xr:uid="{00000000-0005-0000-0000-0000EC010000}"/>
    <cellStyle name="Comma 2 10" xfId="467" xr:uid="{00000000-0005-0000-0000-0000ED010000}"/>
    <cellStyle name="Comma 2 11" xfId="2337" xr:uid="{5FED9D55-F40D-472E-88D0-6B1E583EE106}"/>
    <cellStyle name="Comma 2 11 2" xfId="3264" xr:uid="{AC9BB06D-39BD-4229-A22F-82090DBD4884}"/>
    <cellStyle name="Comma 2 12" xfId="3328" xr:uid="{EC619ADD-B4D6-475D-AECB-7DEF61864B7E}"/>
    <cellStyle name="Comma 2 2" xfId="468" xr:uid="{00000000-0005-0000-0000-0000EE010000}"/>
    <cellStyle name="Comma 2 2 2" xfId="469" xr:uid="{00000000-0005-0000-0000-0000EF010000}"/>
    <cellStyle name="Comma 2 2 2 2" xfId="470" xr:uid="{00000000-0005-0000-0000-0000F0010000}"/>
    <cellStyle name="Comma 2 2 2 3" xfId="471" xr:uid="{00000000-0005-0000-0000-0000F1010000}"/>
    <cellStyle name="Comma 2 2 2 4" xfId="472" xr:uid="{00000000-0005-0000-0000-0000F2010000}"/>
    <cellStyle name="Comma 2 2 3" xfId="473" xr:uid="{00000000-0005-0000-0000-0000F3010000}"/>
    <cellStyle name="Comma 2 2 3 2" xfId="474" xr:uid="{00000000-0005-0000-0000-0000F4010000}"/>
    <cellStyle name="Comma 2 2 3 3" xfId="475" xr:uid="{00000000-0005-0000-0000-0000F5010000}"/>
    <cellStyle name="Comma 2 2 4" xfId="476" xr:uid="{00000000-0005-0000-0000-0000F6010000}"/>
    <cellStyle name="Comma 2 2 5" xfId="477" xr:uid="{00000000-0005-0000-0000-0000F7010000}"/>
    <cellStyle name="Comma 2 2 6" xfId="478" xr:uid="{00000000-0005-0000-0000-0000F8010000}"/>
    <cellStyle name="Comma 2 2 7" xfId="479" xr:uid="{00000000-0005-0000-0000-0000F9010000}"/>
    <cellStyle name="Comma 2 2 7 2" xfId="1652" xr:uid="{00000000-0005-0000-0000-0000FA010000}"/>
    <cellStyle name="Comma 2 2 7 2 2" xfId="2098" xr:uid="{DAA9B095-7D90-4CC5-BE3B-BF32DC4119EA}"/>
    <cellStyle name="Comma 2 2 7 2 2 2" xfId="3077" xr:uid="{73A1DE5D-0998-43E6-AE72-9C3FA224DEDE}"/>
    <cellStyle name="Comma 2 2 7 2 3" xfId="2643" xr:uid="{15F81492-ABEB-47B9-880E-88611B17DBD7}"/>
    <cellStyle name="Comma 2 2 7 3" xfId="1881" xr:uid="{C2A8E2AE-88C2-46D2-A702-23E703B8E64C}"/>
    <cellStyle name="Comma 2 2 7 3 2" xfId="2860" xr:uid="{3F662851-B4C5-46E9-AC94-1B329FEBE782}"/>
    <cellStyle name="Comma 2 2 7 4" xfId="2427" xr:uid="{E17FA654-B26A-4131-AB3E-FB9063FF29B5}"/>
    <cellStyle name="Comma 2 2 8" xfId="2338" xr:uid="{396DA091-EA53-4165-ABE2-4E187D991D37}"/>
    <cellStyle name="Comma 2 3" xfId="480" xr:uid="{00000000-0005-0000-0000-0000FB010000}"/>
    <cellStyle name="Comma 2 3 2" xfId="481" xr:uid="{00000000-0005-0000-0000-0000FC010000}"/>
    <cellStyle name="Comma 2 3 2 2" xfId="482" xr:uid="{00000000-0005-0000-0000-0000FD010000}"/>
    <cellStyle name="Comma 2 3 3" xfId="483" xr:uid="{00000000-0005-0000-0000-0000FE010000}"/>
    <cellStyle name="Comma 2 3 4" xfId="484" xr:uid="{00000000-0005-0000-0000-0000FF010000}"/>
    <cellStyle name="Comma 2 3 5" xfId="2339" xr:uid="{0D64C952-FB5B-4220-B8EC-BDFC6A4CF23F}"/>
    <cellStyle name="Comma 2 4" xfId="485" xr:uid="{00000000-0005-0000-0000-000000020000}"/>
    <cellStyle name="Comma 2 5" xfId="486" xr:uid="{00000000-0005-0000-0000-000001020000}"/>
    <cellStyle name="Comma 2 6" xfId="487" xr:uid="{00000000-0005-0000-0000-000002020000}"/>
    <cellStyle name="Comma 2 7" xfId="488" xr:uid="{00000000-0005-0000-0000-000003020000}"/>
    <cellStyle name="Comma 2 8" xfId="489" xr:uid="{00000000-0005-0000-0000-000004020000}"/>
    <cellStyle name="Comma 2 9" xfId="490" xr:uid="{00000000-0005-0000-0000-000005020000}"/>
    <cellStyle name="Comma 2_201_GL_Eden wellness_troskovnik_11-11-14" xfId="491" xr:uid="{00000000-0005-0000-0000-000006020000}"/>
    <cellStyle name="Comma 20" xfId="492" xr:uid="{00000000-0005-0000-0000-000007020000}"/>
    <cellStyle name="Comma 20 2" xfId="493" xr:uid="{00000000-0005-0000-0000-000008020000}"/>
    <cellStyle name="Comma 20 2 2" xfId="1654" xr:uid="{00000000-0005-0000-0000-000009020000}"/>
    <cellStyle name="Comma 20 2 2 2" xfId="2100" xr:uid="{101C0E0F-3850-450C-AE52-0681561820EA}"/>
    <cellStyle name="Comma 20 2 2 2 2" xfId="3079" xr:uid="{D51B612B-BA2C-4E94-9D88-1B4E2EE6F22C}"/>
    <cellStyle name="Comma 20 2 2 3" xfId="2645" xr:uid="{ECC8E9C1-F608-4A49-8257-5D50ADF61A5A}"/>
    <cellStyle name="Comma 20 2 3" xfId="1883" xr:uid="{AFCC3C8C-85DF-486B-80AD-D8DA5AA9B693}"/>
    <cellStyle name="Comma 20 2 3 2" xfId="2862" xr:uid="{558A3562-9580-4B80-8AED-F709CCFC2A05}"/>
    <cellStyle name="Comma 20 2 4" xfId="2429" xr:uid="{1672056D-71D7-42F2-927A-09DF031F19DE}"/>
    <cellStyle name="Comma 20 3" xfId="494" xr:uid="{00000000-0005-0000-0000-00000A020000}"/>
    <cellStyle name="Comma 20 4" xfId="1653" xr:uid="{00000000-0005-0000-0000-00000B020000}"/>
    <cellStyle name="Comma 20 4 2" xfId="2099" xr:uid="{6C4295B4-FB7E-4657-91A0-D5B81F13E516}"/>
    <cellStyle name="Comma 20 4 2 2" xfId="3078" xr:uid="{2E30101B-53A2-4DC9-9419-897A3356573B}"/>
    <cellStyle name="Comma 20 4 3" xfId="2644" xr:uid="{A9DC686D-C20B-48BE-9332-96F5B62563D3}"/>
    <cellStyle name="Comma 20 5" xfId="1882" xr:uid="{1F71A779-8F2D-417A-81B9-2DCC52B7D5B8}"/>
    <cellStyle name="Comma 20 5 2" xfId="2861" xr:uid="{F8E5AB57-DE4C-4C2C-80C9-F90CA16FC71E}"/>
    <cellStyle name="Comma 20 6" xfId="2428" xr:uid="{EC720EDD-0AEC-4911-8754-39DF48EFFC96}"/>
    <cellStyle name="Comma 21" xfId="495" xr:uid="{00000000-0005-0000-0000-00000C020000}"/>
    <cellStyle name="Comma 21 2" xfId="496" xr:uid="{00000000-0005-0000-0000-00000D020000}"/>
    <cellStyle name="Comma 21 2 2" xfId="1656" xr:uid="{00000000-0005-0000-0000-00000E020000}"/>
    <cellStyle name="Comma 21 2 2 2" xfId="2102" xr:uid="{C5B32C68-52F6-4A66-962F-71A9D523801D}"/>
    <cellStyle name="Comma 21 2 2 2 2" xfId="3081" xr:uid="{EEE37962-2CB0-4A2E-A119-E7F80B8D4C8B}"/>
    <cellStyle name="Comma 21 2 2 3" xfId="2647" xr:uid="{F5C05FAF-55AB-4573-A1CA-5D6491B32A6E}"/>
    <cellStyle name="Comma 21 2 3" xfId="1885" xr:uid="{C028ABD1-6E3E-41DA-AEA6-B2F9290BF62A}"/>
    <cellStyle name="Comma 21 2 3 2" xfId="2864" xr:uid="{C5F6A902-CF00-45C3-8CF8-1D01131533B4}"/>
    <cellStyle name="Comma 21 2 4" xfId="2431" xr:uid="{B87475DE-452F-41D4-846D-D6BC15EEF53B}"/>
    <cellStyle name="Comma 21 3" xfId="497" xr:uid="{00000000-0005-0000-0000-00000F020000}"/>
    <cellStyle name="Comma 21 4" xfId="1655" xr:uid="{00000000-0005-0000-0000-000010020000}"/>
    <cellStyle name="Comma 21 4 2" xfId="2101" xr:uid="{543023D3-FD6F-47B5-BFA5-0E8B5908F68C}"/>
    <cellStyle name="Comma 21 4 2 2" xfId="3080" xr:uid="{CBFA6AD2-98D5-4936-8A59-6C4F20A6388C}"/>
    <cellStyle name="Comma 21 4 3" xfId="2646" xr:uid="{275E8DE7-6E62-42CF-941C-CD1AD27A111D}"/>
    <cellStyle name="Comma 21 5" xfId="1884" xr:uid="{4FBA1D1F-EAF1-4BA4-9DEC-F2723F4E7AFC}"/>
    <cellStyle name="Comma 21 5 2" xfId="2863" xr:uid="{740C061A-6269-4072-88B8-CB600DBDB9F4}"/>
    <cellStyle name="Comma 21 6" xfId="2430" xr:uid="{1C20DE2F-17E1-4481-BDDA-F53739C14849}"/>
    <cellStyle name="Comma 22" xfId="498" xr:uid="{00000000-0005-0000-0000-000011020000}"/>
    <cellStyle name="Comma 22 2" xfId="499" xr:uid="{00000000-0005-0000-0000-000012020000}"/>
    <cellStyle name="Comma 22 2 2" xfId="1658" xr:uid="{00000000-0005-0000-0000-000013020000}"/>
    <cellStyle name="Comma 22 2 2 2" xfId="2104" xr:uid="{1E54DEB1-61A6-4E1D-85B6-BCAD58067F78}"/>
    <cellStyle name="Comma 22 2 2 2 2" xfId="3083" xr:uid="{C8FE6571-10CD-4496-AC4F-BE9FE1C39A17}"/>
    <cellStyle name="Comma 22 2 2 3" xfId="2649" xr:uid="{95BD7B70-D946-4DEC-948F-706F19D7FA33}"/>
    <cellStyle name="Comma 22 2 3" xfId="1887" xr:uid="{21525E8E-4E55-4553-8502-FE1EA90C333B}"/>
    <cellStyle name="Comma 22 2 3 2" xfId="2866" xr:uid="{C05F07B8-E8A4-4715-8969-159297B04892}"/>
    <cellStyle name="Comma 22 2 4" xfId="2433" xr:uid="{3404EEF5-BABB-494C-856E-070361B99CC2}"/>
    <cellStyle name="Comma 22 3" xfId="500" xr:uid="{00000000-0005-0000-0000-000014020000}"/>
    <cellStyle name="Comma 22 4" xfId="1657" xr:uid="{00000000-0005-0000-0000-000015020000}"/>
    <cellStyle name="Comma 22 4 2" xfId="2103" xr:uid="{BB458C42-4EB3-47EB-8F1A-9F2AFAF3ADAD}"/>
    <cellStyle name="Comma 22 4 2 2" xfId="3082" xr:uid="{BF883BAE-0737-448D-9DAB-696039867966}"/>
    <cellStyle name="Comma 22 4 3" xfId="2648" xr:uid="{690FE0F7-1A4B-4B02-9EE6-C460BEF504FB}"/>
    <cellStyle name="Comma 22 5" xfId="1886" xr:uid="{4CFD3D49-13BD-4B1A-8F84-07646EA996B6}"/>
    <cellStyle name="Comma 22 5 2" xfId="2865" xr:uid="{A38B1C1C-D55B-4B2D-BC0B-ECD6144EF392}"/>
    <cellStyle name="Comma 22 6" xfId="2432" xr:uid="{F6F6CEB3-BF43-4C23-AB89-2D0196278F21}"/>
    <cellStyle name="Comma 23" xfId="501" xr:uid="{00000000-0005-0000-0000-000016020000}"/>
    <cellStyle name="Comma 23 2" xfId="502" xr:uid="{00000000-0005-0000-0000-000017020000}"/>
    <cellStyle name="Comma 23 2 2" xfId="1660" xr:uid="{00000000-0005-0000-0000-000018020000}"/>
    <cellStyle name="Comma 23 2 2 2" xfId="2106" xr:uid="{57AB88DA-F49B-4080-A73F-03FF8D6C7F40}"/>
    <cellStyle name="Comma 23 2 2 2 2" xfId="3085" xr:uid="{D48EA7B9-17D2-40B3-B55A-351976C1237D}"/>
    <cellStyle name="Comma 23 2 2 3" xfId="2651" xr:uid="{F8E23229-B221-4AD8-A3C2-2491CDEB76AA}"/>
    <cellStyle name="Comma 23 2 3" xfId="1889" xr:uid="{1ABFB8A3-77D5-47D9-883E-4647E0A2F7FF}"/>
    <cellStyle name="Comma 23 2 3 2" xfId="2868" xr:uid="{41BAAFAC-66DD-4EB9-83B0-CE7EE6C70952}"/>
    <cellStyle name="Comma 23 2 4" xfId="2435" xr:uid="{D3FA4493-E90E-4A87-8BB6-47911A3FFCB9}"/>
    <cellStyle name="Comma 23 3" xfId="503" xr:uid="{00000000-0005-0000-0000-000019020000}"/>
    <cellStyle name="Comma 23 4" xfId="1659" xr:uid="{00000000-0005-0000-0000-00001A020000}"/>
    <cellStyle name="Comma 23 4 2" xfId="2105" xr:uid="{29364A25-2854-4691-9801-AB543718FE71}"/>
    <cellStyle name="Comma 23 4 2 2" xfId="3084" xr:uid="{84EDA627-AD2F-4771-8EF3-C6A43E144426}"/>
    <cellStyle name="Comma 23 4 3" xfId="2650" xr:uid="{FE8E88E9-BAE7-417C-BDB6-0AAE825BE321}"/>
    <cellStyle name="Comma 23 5" xfId="1888" xr:uid="{8562F20D-F8A6-4A6B-A1DA-2EAF0A3CCBB0}"/>
    <cellStyle name="Comma 23 5 2" xfId="2867" xr:uid="{0D1E3C12-FA14-4D65-81E1-99EF076144FE}"/>
    <cellStyle name="Comma 23 6" xfId="2434" xr:uid="{96F733E1-A92D-4A11-A235-84019FC4AEB5}"/>
    <cellStyle name="Comma 24" xfId="504" xr:uid="{00000000-0005-0000-0000-00001B020000}"/>
    <cellStyle name="Comma 24 2" xfId="505" xr:uid="{00000000-0005-0000-0000-00001C020000}"/>
    <cellStyle name="Comma 24 2 2" xfId="1662" xr:uid="{00000000-0005-0000-0000-00001D020000}"/>
    <cellStyle name="Comma 24 2 2 2" xfId="2108" xr:uid="{01F3BCE5-CDAF-4F6F-9EA6-72C1FB680B95}"/>
    <cellStyle name="Comma 24 2 2 2 2" xfId="3087" xr:uid="{59CBFEAF-DDD1-431B-B330-E5A15501C0FF}"/>
    <cellStyle name="Comma 24 2 2 3" xfId="2653" xr:uid="{6BF38E80-BE1C-4D12-A619-7DDDF8FD0681}"/>
    <cellStyle name="Comma 24 2 3" xfId="1891" xr:uid="{9910C8C5-F2F9-4501-84F1-9E7695EDAB23}"/>
    <cellStyle name="Comma 24 2 3 2" xfId="2870" xr:uid="{5CDA3474-8509-48C8-B61B-4916DF4B2BBD}"/>
    <cellStyle name="Comma 24 2 4" xfId="2437" xr:uid="{CD5683F1-D9C7-4E60-B49C-58A36AE0282D}"/>
    <cellStyle name="Comma 24 3" xfId="506" xr:uid="{00000000-0005-0000-0000-00001E020000}"/>
    <cellStyle name="Comma 24 4" xfId="1661" xr:uid="{00000000-0005-0000-0000-00001F020000}"/>
    <cellStyle name="Comma 24 4 2" xfId="2107" xr:uid="{15A8EA5D-4332-4EB5-B6D2-5DC48B9481A9}"/>
    <cellStyle name="Comma 24 4 2 2" xfId="3086" xr:uid="{B8A44243-38D3-49D7-B2BA-3497FA3F213A}"/>
    <cellStyle name="Comma 24 4 3" xfId="2652" xr:uid="{32E6829C-E8F2-4349-A4F6-2138618D46BF}"/>
    <cellStyle name="Comma 24 5" xfId="1890" xr:uid="{6E72BCAE-C3E8-49B6-ADF6-8D51288FF14D}"/>
    <cellStyle name="Comma 24 5 2" xfId="2869" xr:uid="{06DC1EC2-975D-45F5-B027-4A2403C09D08}"/>
    <cellStyle name="Comma 24 6" xfId="2436" xr:uid="{537B46CF-8E81-4782-960A-FD5ABB919E68}"/>
    <cellStyle name="Comma 25" xfId="507" xr:uid="{00000000-0005-0000-0000-000020020000}"/>
    <cellStyle name="Comma 25 2" xfId="508" xr:uid="{00000000-0005-0000-0000-000021020000}"/>
    <cellStyle name="Comma 25 2 2" xfId="1664" xr:uid="{00000000-0005-0000-0000-000022020000}"/>
    <cellStyle name="Comma 25 2 2 2" xfId="2110" xr:uid="{EFDA376D-F6DD-4266-BEC8-F2FFDFE676D1}"/>
    <cellStyle name="Comma 25 2 2 2 2" xfId="3089" xr:uid="{681AA4E8-6D51-41A8-A7FE-2B0B84BA4577}"/>
    <cellStyle name="Comma 25 2 2 3" xfId="2655" xr:uid="{E384D174-0013-483D-83DB-9914F483111F}"/>
    <cellStyle name="Comma 25 2 3" xfId="1893" xr:uid="{9000E586-2409-4A4E-AB95-F00310E8A3EA}"/>
    <cellStyle name="Comma 25 2 3 2" xfId="2872" xr:uid="{21CC5623-FC2D-4BA4-8838-5A72A38ADDE1}"/>
    <cellStyle name="Comma 25 2 4" xfId="2439" xr:uid="{30024102-1F83-4DC5-B6DF-AFA19EA3E7F4}"/>
    <cellStyle name="Comma 25 3" xfId="509" xr:uid="{00000000-0005-0000-0000-000023020000}"/>
    <cellStyle name="Comma 25 4" xfId="1663" xr:uid="{00000000-0005-0000-0000-000024020000}"/>
    <cellStyle name="Comma 25 4 2" xfId="2109" xr:uid="{F64CAADA-5A3A-4F76-B605-75DE13FA1AD7}"/>
    <cellStyle name="Comma 25 4 2 2" xfId="3088" xr:uid="{006D4D15-7A9A-4326-8157-A44EB1162664}"/>
    <cellStyle name="Comma 25 4 3" xfId="2654" xr:uid="{EF8899A5-58A1-46F1-A756-F39330CDC783}"/>
    <cellStyle name="Comma 25 5" xfId="1892" xr:uid="{C84F447A-FAE9-4127-BCF7-E762E0047E62}"/>
    <cellStyle name="Comma 25 5 2" xfId="2871" xr:uid="{76B398B6-0F12-4A47-B285-0A978DA6008C}"/>
    <cellStyle name="Comma 25 6" xfId="2438" xr:uid="{16F092F6-5914-42C5-BDFE-0D43E56A0A92}"/>
    <cellStyle name="Comma 26" xfId="510" xr:uid="{00000000-0005-0000-0000-000025020000}"/>
    <cellStyle name="Comma 26 2" xfId="511" xr:uid="{00000000-0005-0000-0000-000026020000}"/>
    <cellStyle name="Comma 26 2 2" xfId="1666" xr:uid="{00000000-0005-0000-0000-000027020000}"/>
    <cellStyle name="Comma 26 2 2 2" xfId="2112" xr:uid="{6CC1A2A9-CF76-460A-815F-EF1B873CD47B}"/>
    <cellStyle name="Comma 26 2 2 2 2" xfId="3091" xr:uid="{02B27A80-D52D-4DCF-B66D-8B617FEB258E}"/>
    <cellStyle name="Comma 26 2 2 3" xfId="2657" xr:uid="{1B4669C2-E8DF-4451-A732-67FD33E0FAD1}"/>
    <cellStyle name="Comma 26 2 3" xfId="1895" xr:uid="{5FBE5F87-4A43-4F96-AC2F-433F737C1072}"/>
    <cellStyle name="Comma 26 2 3 2" xfId="2874" xr:uid="{C5C9E12F-4B65-4CA3-AC4F-33D600604370}"/>
    <cellStyle name="Comma 26 2 4" xfId="2441" xr:uid="{21EA59E9-BD6E-4ED8-83C3-E11BB0F5C7D2}"/>
    <cellStyle name="Comma 26 3" xfId="512" xr:uid="{00000000-0005-0000-0000-000028020000}"/>
    <cellStyle name="Comma 26 4" xfId="1665" xr:uid="{00000000-0005-0000-0000-000029020000}"/>
    <cellStyle name="Comma 26 4 2" xfId="2111" xr:uid="{0E462746-316D-45F9-A3A2-21D9C85F313D}"/>
    <cellStyle name="Comma 26 4 2 2" xfId="3090" xr:uid="{23FF008B-63BC-47FF-95F4-59C43F686532}"/>
    <cellStyle name="Comma 26 4 3" xfId="2656" xr:uid="{4BD521C8-5783-402E-8011-4FA09D7ED962}"/>
    <cellStyle name="Comma 26 5" xfId="1894" xr:uid="{9DDD350A-DA15-4E93-BCF2-19BC7D0E425A}"/>
    <cellStyle name="Comma 26 5 2" xfId="2873" xr:uid="{5E8F03FA-66C6-44BB-A94F-F5A535EB2AEB}"/>
    <cellStyle name="Comma 26 6" xfId="2440" xr:uid="{F05D4BD7-F9B0-4444-BFFB-705318E64B1D}"/>
    <cellStyle name="Comma 27" xfId="513" xr:uid="{00000000-0005-0000-0000-00002A020000}"/>
    <cellStyle name="Comma 27 2" xfId="514" xr:uid="{00000000-0005-0000-0000-00002B020000}"/>
    <cellStyle name="Comma 27 2 2" xfId="1668" xr:uid="{00000000-0005-0000-0000-00002C020000}"/>
    <cellStyle name="Comma 27 2 2 2" xfId="2114" xr:uid="{42407839-1FA0-4CD3-AA95-BEFD459454B8}"/>
    <cellStyle name="Comma 27 2 2 2 2" xfId="3093" xr:uid="{BC6375F7-D98C-44EB-8A4A-B215FC85F8DE}"/>
    <cellStyle name="Comma 27 2 2 3" xfId="2659" xr:uid="{701CFE7C-7880-4200-8573-74C34473C626}"/>
    <cellStyle name="Comma 27 2 3" xfId="1897" xr:uid="{5396091F-1A01-4F7C-8F16-A437B2688D12}"/>
    <cellStyle name="Comma 27 2 3 2" xfId="2876" xr:uid="{46783538-2873-48C3-A42E-8667E99A28C1}"/>
    <cellStyle name="Comma 27 2 4" xfId="2443" xr:uid="{548C093C-53AD-4E29-9C94-0AE97C0345D5}"/>
    <cellStyle name="Comma 27 3" xfId="515" xr:uid="{00000000-0005-0000-0000-00002D020000}"/>
    <cellStyle name="Comma 27 4" xfId="1667" xr:uid="{00000000-0005-0000-0000-00002E020000}"/>
    <cellStyle name="Comma 27 4 2" xfId="2113" xr:uid="{C0BAEB5B-8307-4865-92A1-01B7E4B1AC98}"/>
    <cellStyle name="Comma 27 4 2 2" xfId="3092" xr:uid="{224AAF23-BED8-44BB-A208-6734EE43C72D}"/>
    <cellStyle name="Comma 27 4 3" xfId="2658" xr:uid="{D1CC173A-02E1-4ECC-8956-AAB64679C9C2}"/>
    <cellStyle name="Comma 27 5" xfId="1896" xr:uid="{C1366D66-8F53-4456-AC0E-340BC2D00B6E}"/>
    <cellStyle name="Comma 27 5 2" xfId="2875" xr:uid="{FDAB29F2-EC76-4AC3-9AD4-42CC0486DCDE}"/>
    <cellStyle name="Comma 27 6" xfId="2442" xr:uid="{89A96C0E-142E-49BA-A099-93FA654D2329}"/>
    <cellStyle name="Comma 28" xfId="516" xr:uid="{00000000-0005-0000-0000-00002F020000}"/>
    <cellStyle name="Comma 28 2" xfId="517" xr:uid="{00000000-0005-0000-0000-000030020000}"/>
    <cellStyle name="Comma 28 2 2" xfId="1670" xr:uid="{00000000-0005-0000-0000-000031020000}"/>
    <cellStyle name="Comma 28 2 2 2" xfId="2116" xr:uid="{34158143-A740-4B41-A7CA-D52696837A74}"/>
    <cellStyle name="Comma 28 2 2 2 2" xfId="3095" xr:uid="{18436F30-8D98-4B3B-9BD5-330243BEE7BA}"/>
    <cellStyle name="Comma 28 2 2 3" xfId="2661" xr:uid="{F803B57C-A734-4E2F-9710-9B6A699DDF0A}"/>
    <cellStyle name="Comma 28 2 3" xfId="1899" xr:uid="{9B201C4E-1120-4D85-BEE4-76496BB04FD3}"/>
    <cellStyle name="Comma 28 2 3 2" xfId="2878" xr:uid="{3A64E3EF-B4AE-466A-BC8D-C778F65A9F54}"/>
    <cellStyle name="Comma 28 2 4" xfId="2445" xr:uid="{A89181D6-0D2F-4BA3-9F22-65C7A2E48707}"/>
    <cellStyle name="Comma 28 3" xfId="518" xr:uid="{00000000-0005-0000-0000-000032020000}"/>
    <cellStyle name="Comma 28 4" xfId="1669" xr:uid="{00000000-0005-0000-0000-000033020000}"/>
    <cellStyle name="Comma 28 4 2" xfId="2115" xr:uid="{F215F60A-416A-4A20-92CB-69CD6A0938E9}"/>
    <cellStyle name="Comma 28 4 2 2" xfId="3094" xr:uid="{14E18433-78C6-4A5C-B3E5-212BD14B0BAA}"/>
    <cellStyle name="Comma 28 4 3" xfId="2660" xr:uid="{91715B24-970E-44B2-98FF-23A35798141D}"/>
    <cellStyle name="Comma 28 5" xfId="1898" xr:uid="{CCFE51BC-9755-4CF6-B4DE-FED9568C608C}"/>
    <cellStyle name="Comma 28 5 2" xfId="2877" xr:uid="{D7B99F8F-E90D-4D50-AB98-8D1F9E909088}"/>
    <cellStyle name="Comma 28 6" xfId="2444" xr:uid="{E316FF71-7A84-4451-9040-3A562F8CB759}"/>
    <cellStyle name="Comma 29" xfId="519" xr:uid="{00000000-0005-0000-0000-000034020000}"/>
    <cellStyle name="Comma 29 2" xfId="520" xr:uid="{00000000-0005-0000-0000-000035020000}"/>
    <cellStyle name="Comma 29 2 2" xfId="1672" xr:uid="{00000000-0005-0000-0000-000036020000}"/>
    <cellStyle name="Comma 29 2 2 2" xfId="2118" xr:uid="{D088AE6A-4116-4355-9C49-51108AC1FE0B}"/>
    <cellStyle name="Comma 29 2 2 2 2" xfId="3097" xr:uid="{81C09627-43C7-42F1-8438-5ADA1EB08860}"/>
    <cellStyle name="Comma 29 2 2 3" xfId="2663" xr:uid="{10F70FB0-AD57-48AC-882D-FE01BD6D46F5}"/>
    <cellStyle name="Comma 29 2 3" xfId="1901" xr:uid="{2B09931A-9A35-448B-B260-CBCB67FD7D2E}"/>
    <cellStyle name="Comma 29 2 3 2" xfId="2880" xr:uid="{E15F92F7-FCD2-483C-A109-D2C878603CA3}"/>
    <cellStyle name="Comma 29 2 4" xfId="2447" xr:uid="{530C99B4-E41A-40AE-B1C3-EA98A3E4AE7B}"/>
    <cellStyle name="Comma 29 3" xfId="521" xr:uid="{00000000-0005-0000-0000-000037020000}"/>
    <cellStyle name="Comma 29 4" xfId="1671" xr:uid="{00000000-0005-0000-0000-000038020000}"/>
    <cellStyle name="Comma 29 4 2" xfId="2117" xr:uid="{C49EA6A5-7677-43BF-8C36-485EEFB9E718}"/>
    <cellStyle name="Comma 29 4 2 2" xfId="3096" xr:uid="{83EA83C3-7355-4A80-8D2A-213DFB108C95}"/>
    <cellStyle name="Comma 29 4 3" xfId="2662" xr:uid="{3AEDCC3F-B54F-40E9-8BA6-73E44BBC4A74}"/>
    <cellStyle name="Comma 29 5" xfId="1900" xr:uid="{616EDA24-5341-486E-A235-58A6AF97EFDF}"/>
    <cellStyle name="Comma 29 5 2" xfId="2879" xr:uid="{C818929D-0707-41EB-8804-CAF7B3B133CF}"/>
    <cellStyle name="Comma 29 6" xfId="2446" xr:uid="{6B5C8B5C-1850-4235-B528-293ED1347629}"/>
    <cellStyle name="Comma 3" xfId="522" xr:uid="{00000000-0005-0000-0000-000039020000}"/>
    <cellStyle name="Comma 3 2" xfId="523" xr:uid="{00000000-0005-0000-0000-00003A020000}"/>
    <cellStyle name="Comma 3 2 2" xfId="524" xr:uid="{00000000-0005-0000-0000-00003B020000}"/>
    <cellStyle name="Comma 3 2 3" xfId="2340" xr:uid="{2F8B409D-7684-4817-8753-CD2EEF3B4692}"/>
    <cellStyle name="Comma 3 3" xfId="525" xr:uid="{00000000-0005-0000-0000-00003C020000}"/>
    <cellStyle name="Comma 3 4" xfId="526" xr:uid="{00000000-0005-0000-0000-00003D020000}"/>
    <cellStyle name="Comma 3 5" xfId="527" xr:uid="{00000000-0005-0000-0000-00003E020000}"/>
    <cellStyle name="Comma 3 5 2" xfId="1673" xr:uid="{00000000-0005-0000-0000-00003F020000}"/>
    <cellStyle name="Comma 3 5 2 2" xfId="2119" xr:uid="{91E0A33B-DD38-47F2-810E-43DD9CAA30FF}"/>
    <cellStyle name="Comma 3 5 2 2 2" xfId="3098" xr:uid="{E67C5670-0421-4A3F-A15A-855903CD4CC1}"/>
    <cellStyle name="Comma 3 5 2 3" xfId="2664" xr:uid="{97449E78-FC0B-490A-A989-30A071136D05}"/>
    <cellStyle name="Comma 3 5 3" xfId="1902" xr:uid="{6ACFAD6A-8A35-4EA5-88A2-FF307AAE615C}"/>
    <cellStyle name="Comma 3 5 3 2" xfId="2881" xr:uid="{B13A8DC0-C0DF-4954-8E09-56F9CA78046F}"/>
    <cellStyle name="Comma 3 5 4" xfId="2448" xr:uid="{595344EE-E220-4D47-B6D7-FE0F92D4F1B8}"/>
    <cellStyle name="Comma 30" xfId="528" xr:uid="{00000000-0005-0000-0000-000040020000}"/>
    <cellStyle name="Comma 30 2" xfId="529" xr:uid="{00000000-0005-0000-0000-000041020000}"/>
    <cellStyle name="Comma 30 2 2" xfId="1675" xr:uid="{00000000-0005-0000-0000-000042020000}"/>
    <cellStyle name="Comma 30 2 2 2" xfId="2121" xr:uid="{560635A1-A5CC-4549-A90B-C054B61E7876}"/>
    <cellStyle name="Comma 30 2 2 2 2" xfId="3100" xr:uid="{21B85D61-6B6E-4CE3-85E2-AB3B144D7F1D}"/>
    <cellStyle name="Comma 30 2 2 3" xfId="2666" xr:uid="{EDF415E1-BEC6-40BD-A9BB-235615588571}"/>
    <cellStyle name="Comma 30 2 3" xfId="1904" xr:uid="{517CA7AF-26B3-47C8-AB1D-EE1DF770D960}"/>
    <cellStyle name="Comma 30 2 3 2" xfId="2883" xr:uid="{A8047636-7DBD-4A63-97C5-94A735656790}"/>
    <cellStyle name="Comma 30 2 4" xfId="2450" xr:uid="{68823061-75DC-4615-805F-2AC615EB1E8D}"/>
    <cellStyle name="Comma 30 3" xfId="530" xr:uid="{00000000-0005-0000-0000-000043020000}"/>
    <cellStyle name="Comma 30 4" xfId="1674" xr:uid="{00000000-0005-0000-0000-000044020000}"/>
    <cellStyle name="Comma 30 4 2" xfId="2120" xr:uid="{8C157E05-BE59-4E8E-82C9-B3C5133ED65B}"/>
    <cellStyle name="Comma 30 4 2 2" xfId="3099" xr:uid="{7414DEEA-C628-49FD-85E9-31B14227BF05}"/>
    <cellStyle name="Comma 30 4 3" xfId="2665" xr:uid="{76F0231E-295C-4510-8D2E-937D0D21F098}"/>
    <cellStyle name="Comma 30 5" xfId="1903" xr:uid="{6704CEB5-07F8-4CAB-A77E-E448C1A62DB3}"/>
    <cellStyle name="Comma 30 5 2" xfId="2882" xr:uid="{521CD5F1-4193-40A8-BAC8-218AB6727631}"/>
    <cellStyle name="Comma 30 6" xfId="2449" xr:uid="{C6618924-6048-4D29-ADE5-E6E3F52186F5}"/>
    <cellStyle name="Comma 31" xfId="531" xr:uid="{00000000-0005-0000-0000-000045020000}"/>
    <cellStyle name="Comma 31 2" xfId="532" xr:uid="{00000000-0005-0000-0000-000046020000}"/>
    <cellStyle name="Comma 31 2 2" xfId="1677" xr:uid="{00000000-0005-0000-0000-000047020000}"/>
    <cellStyle name="Comma 31 2 2 2" xfId="2123" xr:uid="{650177CD-F54A-4257-A196-77FC014D2F01}"/>
    <cellStyle name="Comma 31 2 2 2 2" xfId="3102" xr:uid="{926C628F-FD50-47EC-B98F-3DC10377BC85}"/>
    <cellStyle name="Comma 31 2 2 3" xfId="2668" xr:uid="{FA90CADB-C452-4104-B40C-33F0D960A485}"/>
    <cellStyle name="Comma 31 2 3" xfId="1906" xr:uid="{7EF6B82B-B2F0-48EE-960A-46472EB23332}"/>
    <cellStyle name="Comma 31 2 3 2" xfId="2885" xr:uid="{55171354-965F-4923-9125-F87F7A7A7C23}"/>
    <cellStyle name="Comma 31 2 4" xfId="2452" xr:uid="{844C48D1-77C0-45FC-A3AB-4B1FC71F3F54}"/>
    <cellStyle name="Comma 31 3" xfId="533" xr:uid="{00000000-0005-0000-0000-000048020000}"/>
    <cellStyle name="Comma 31 4" xfId="1676" xr:uid="{00000000-0005-0000-0000-000049020000}"/>
    <cellStyle name="Comma 31 4 2" xfId="2122" xr:uid="{433D1B4D-A1E1-44EE-8540-52CEECA29820}"/>
    <cellStyle name="Comma 31 4 2 2" xfId="3101" xr:uid="{8A94B7A4-178E-4BA8-AE45-B8275A9923AC}"/>
    <cellStyle name="Comma 31 4 3" xfId="2667" xr:uid="{0766689A-EDE5-417A-82F9-001598230DA9}"/>
    <cellStyle name="Comma 31 5" xfId="1905" xr:uid="{48E3A7C9-04D9-4647-B011-718D76C501CD}"/>
    <cellStyle name="Comma 31 5 2" xfId="2884" xr:uid="{64274EC1-83EA-484E-A526-EB1EBC95C14B}"/>
    <cellStyle name="Comma 31 6" xfId="2451" xr:uid="{26D919E1-260F-4EDF-A5E0-0E72BFD38459}"/>
    <cellStyle name="Comma 32" xfId="534" xr:uid="{00000000-0005-0000-0000-00004A020000}"/>
    <cellStyle name="Comma 32 2" xfId="535" xr:uid="{00000000-0005-0000-0000-00004B020000}"/>
    <cellStyle name="Comma 32 2 2" xfId="1679" xr:uid="{00000000-0005-0000-0000-00004C020000}"/>
    <cellStyle name="Comma 32 2 2 2" xfId="2125" xr:uid="{94CCAE15-CC7C-4787-A8FB-75C28CC68976}"/>
    <cellStyle name="Comma 32 2 2 2 2" xfId="3104" xr:uid="{1FA3D5DA-3729-4E65-B50C-66A11B05B58A}"/>
    <cellStyle name="Comma 32 2 2 3" xfId="2670" xr:uid="{6BDE931E-F9BB-4C85-B48D-F0869C90BBBA}"/>
    <cellStyle name="Comma 32 2 3" xfId="1908" xr:uid="{9F508B54-DDCD-49E5-B3CF-EFD81883AAB9}"/>
    <cellStyle name="Comma 32 2 3 2" xfId="2887" xr:uid="{CA0B108B-B918-4861-B29A-C508F60F0895}"/>
    <cellStyle name="Comma 32 2 4" xfId="2454" xr:uid="{5E27D36A-4A65-46A2-AE29-358B188E2C6D}"/>
    <cellStyle name="Comma 32 3" xfId="536" xr:uid="{00000000-0005-0000-0000-00004D020000}"/>
    <cellStyle name="Comma 32 4" xfId="1678" xr:uid="{00000000-0005-0000-0000-00004E020000}"/>
    <cellStyle name="Comma 32 4 2" xfId="2124" xr:uid="{9CFE50EF-1BAB-42E8-859C-F0D2C3EB4B07}"/>
    <cellStyle name="Comma 32 4 2 2" xfId="3103" xr:uid="{0823AA54-8E85-4350-8933-5F7703FF7098}"/>
    <cellStyle name="Comma 32 4 3" xfId="2669" xr:uid="{B8D74C5C-8700-4FD3-A861-AE804E358067}"/>
    <cellStyle name="Comma 32 5" xfId="1907" xr:uid="{D17442D7-689A-4422-8123-B30A34F27976}"/>
    <cellStyle name="Comma 32 5 2" xfId="2886" xr:uid="{B63725F5-3C21-46F5-8677-1A41E5BFA08F}"/>
    <cellStyle name="Comma 32 6" xfId="2453" xr:uid="{6989379F-BE12-4F05-A29B-9EC8F7AF7A5B}"/>
    <cellStyle name="Comma 33" xfId="537" xr:uid="{00000000-0005-0000-0000-00004F020000}"/>
    <cellStyle name="Comma 33 2" xfId="538" xr:uid="{00000000-0005-0000-0000-000050020000}"/>
    <cellStyle name="Comma 34" xfId="539" xr:uid="{00000000-0005-0000-0000-000051020000}"/>
    <cellStyle name="Comma 34 2" xfId="540" xr:uid="{00000000-0005-0000-0000-000052020000}"/>
    <cellStyle name="Comma 34 3" xfId="1680" xr:uid="{00000000-0005-0000-0000-000053020000}"/>
    <cellStyle name="Comma 34 3 2" xfId="2126" xr:uid="{BC94C6E8-E6A7-42F8-B5D6-5C3F3AF40C21}"/>
    <cellStyle name="Comma 34 3 2 2" xfId="3105" xr:uid="{66A2ECE0-17F5-4697-A06B-0EFCC482FD9D}"/>
    <cellStyle name="Comma 34 3 3" xfId="2671" xr:uid="{F7AF3950-4A46-4780-AE6D-CF2F3C22675A}"/>
    <cellStyle name="Comma 34 4" xfId="1909" xr:uid="{F805CE72-2D02-4202-841D-03DEF4C912C6}"/>
    <cellStyle name="Comma 34 4 2" xfId="2888" xr:uid="{6AF2E474-10C8-41AB-92A5-FCDE323E77D2}"/>
    <cellStyle name="Comma 34 5" xfId="2455" xr:uid="{5FA0079B-0C56-44C4-91D5-6EE47F86C91C}"/>
    <cellStyle name="Comma 35" xfId="541" xr:uid="{00000000-0005-0000-0000-000054020000}"/>
    <cellStyle name="Comma 35 2" xfId="542" xr:uid="{00000000-0005-0000-0000-000055020000}"/>
    <cellStyle name="Comma 36" xfId="543" xr:uid="{00000000-0005-0000-0000-000056020000}"/>
    <cellStyle name="Comma 36 2" xfId="544" xr:uid="{00000000-0005-0000-0000-000057020000}"/>
    <cellStyle name="Comma 36 2 2" xfId="1681" xr:uid="{00000000-0005-0000-0000-000058020000}"/>
    <cellStyle name="Comma 36 2 2 2" xfId="2127" xr:uid="{392481D1-CE14-4AC8-AB68-DF4265D3A018}"/>
    <cellStyle name="Comma 36 2 2 2 2" xfId="3106" xr:uid="{4BCB4B86-F632-49DD-B348-A239AAFD4F81}"/>
    <cellStyle name="Comma 36 2 2 3" xfId="2672" xr:uid="{96100825-FA88-4822-AA71-13BC74DFABBF}"/>
    <cellStyle name="Comma 36 2 3" xfId="1910" xr:uid="{054FC7B8-7BFE-49C3-8B3F-6804A7880F2E}"/>
    <cellStyle name="Comma 36 2 3 2" xfId="2889" xr:uid="{04C2010B-FE2E-4ED5-8B6C-EA9E17231820}"/>
    <cellStyle name="Comma 36 2 4" xfId="2456" xr:uid="{6F9C99EC-729F-404A-A945-2AD4498D9677}"/>
    <cellStyle name="Comma 4" xfId="545" xr:uid="{00000000-0005-0000-0000-000059020000}"/>
    <cellStyle name="Comma 4 2" xfId="546" xr:uid="{00000000-0005-0000-0000-00005A020000}"/>
    <cellStyle name="Comma 4 2 2" xfId="1682" xr:uid="{00000000-0005-0000-0000-00005B020000}"/>
    <cellStyle name="Comma 4 2 2 2" xfId="2128" xr:uid="{3DBE9FCA-76E1-4567-9BD0-7B6DF7CF838F}"/>
    <cellStyle name="Comma 4 2 2 2 2" xfId="3107" xr:uid="{7BF87F90-D3A2-4BD8-B5C3-9B52B870203B}"/>
    <cellStyle name="Comma 4 2 2 3" xfId="2673" xr:uid="{6592C433-42B5-4D62-8927-B292ABD6FD3E}"/>
    <cellStyle name="Comma 4 2 3" xfId="1911" xr:uid="{7B977FFC-9DC2-4F24-B97A-5C101BD39EBF}"/>
    <cellStyle name="Comma 4 2 3 2" xfId="2890" xr:uid="{5D9FE295-35C2-4622-9BF8-2E77992B2372}"/>
    <cellStyle name="Comma 4 2 4" xfId="2457" xr:uid="{9F3ADB57-3E53-47AA-95CC-742EDA0846DD}"/>
    <cellStyle name="Comma 4 3" xfId="547" xr:uid="{00000000-0005-0000-0000-00005C020000}"/>
    <cellStyle name="Comma 4 4" xfId="548" xr:uid="{00000000-0005-0000-0000-00005D020000}"/>
    <cellStyle name="Comma 4 5" xfId="2341" xr:uid="{5A5ED634-9C4D-4F12-A1BC-08919D93DAD2}"/>
    <cellStyle name="Comma 5" xfId="549" xr:uid="{00000000-0005-0000-0000-00005E020000}"/>
    <cellStyle name="Comma 5 2" xfId="550" xr:uid="{00000000-0005-0000-0000-00005F020000}"/>
    <cellStyle name="Comma 5 3" xfId="551" xr:uid="{00000000-0005-0000-0000-000060020000}"/>
    <cellStyle name="Comma 5 3 2" xfId="552" xr:uid="{00000000-0005-0000-0000-000061020000}"/>
    <cellStyle name="Comma 5 3 3" xfId="1683" xr:uid="{00000000-0005-0000-0000-000062020000}"/>
    <cellStyle name="Comma 5 3 3 2" xfId="2129" xr:uid="{121E14E5-11C7-436F-9729-20BE1C8290A7}"/>
    <cellStyle name="Comma 5 3 3 2 2" xfId="3108" xr:uid="{8511AF0E-907C-4CFA-A481-A36FF37A575D}"/>
    <cellStyle name="Comma 5 3 3 3" xfId="2674" xr:uid="{903B1723-CCB7-4FD7-AA09-3DD673A0F7E1}"/>
    <cellStyle name="Comma 5 3 4" xfId="1912" xr:uid="{00822FFA-494A-483E-8DDD-94C9E1EDBFDD}"/>
    <cellStyle name="Comma 5 3 4 2" xfId="2891" xr:uid="{F5CC7CFA-8CE1-47CE-9CD3-77928B3C9644}"/>
    <cellStyle name="Comma 5 3 5" xfId="2458" xr:uid="{5642BE04-B4E1-46BF-83EB-AF4F28AAA072}"/>
    <cellStyle name="Comma 5 4" xfId="553" xr:uid="{00000000-0005-0000-0000-000063020000}"/>
    <cellStyle name="Comma 5 4 2" xfId="1684" xr:uid="{00000000-0005-0000-0000-000064020000}"/>
    <cellStyle name="Comma 5 4 2 2" xfId="2130" xr:uid="{F6392091-ABC1-4052-9541-4A5C449A3517}"/>
    <cellStyle name="Comma 5 4 2 2 2" xfId="3109" xr:uid="{99832F38-81E6-424F-BCEC-0B287E9BAD3F}"/>
    <cellStyle name="Comma 5 4 2 3" xfId="2675" xr:uid="{EE0A8B2F-FAF0-461E-AD6D-D6174C904B6B}"/>
    <cellStyle name="Comma 5 4 3" xfId="1913" xr:uid="{A956E9DA-8A21-41E3-BC89-7835C5D5F16D}"/>
    <cellStyle name="Comma 5 4 3 2" xfId="2892" xr:uid="{DB8BD730-15AD-43FF-92F8-BB0ED82A08F6}"/>
    <cellStyle name="Comma 5 4 4" xfId="2459" xr:uid="{7F44D2C9-1FC8-4CAB-B972-5E49A4932B42}"/>
    <cellStyle name="Comma 5 5" xfId="554" xr:uid="{00000000-0005-0000-0000-000065020000}"/>
    <cellStyle name="Comma 5 6" xfId="2342" xr:uid="{5C717F11-DEB9-4C44-AD75-721CCD3CCA8A}"/>
    <cellStyle name="Comma 6" xfId="555" xr:uid="{00000000-0005-0000-0000-000066020000}"/>
    <cellStyle name="Comma 6 2" xfId="556" xr:uid="{00000000-0005-0000-0000-000067020000}"/>
    <cellStyle name="Comma 6 2 2" xfId="1685" xr:uid="{00000000-0005-0000-0000-000068020000}"/>
    <cellStyle name="Comma 6 2 2 2" xfId="2131" xr:uid="{F7688E77-4395-4857-89E3-D72F53809DEE}"/>
    <cellStyle name="Comma 6 2 2 2 2" xfId="3110" xr:uid="{7C4E659C-CF3F-4239-A6C3-8CCE57C6C655}"/>
    <cellStyle name="Comma 6 2 2 3" xfId="2676" xr:uid="{EF377CD4-7FE4-4C46-A956-0EBF33B70EB9}"/>
    <cellStyle name="Comma 6 2 3" xfId="1914" xr:uid="{247DE50E-9131-4725-942D-A3CB10A92F51}"/>
    <cellStyle name="Comma 6 2 3 2" xfId="2893" xr:uid="{01BDB0C4-F9EA-48C7-9322-1ACA40CB21E8}"/>
    <cellStyle name="Comma 6 2 4" xfId="2460" xr:uid="{FC2C1439-7843-4D90-9A4E-A61745CE1025}"/>
    <cellStyle name="Comma 6 3" xfId="557" xr:uid="{00000000-0005-0000-0000-000069020000}"/>
    <cellStyle name="Comma 6 4" xfId="2343" xr:uid="{52E6D65E-9EB0-4D47-93B9-32C52FA4322A}"/>
    <cellStyle name="Comma 7" xfId="558" xr:uid="{00000000-0005-0000-0000-00006A020000}"/>
    <cellStyle name="Comma 7 2" xfId="559" xr:uid="{00000000-0005-0000-0000-00006B020000}"/>
    <cellStyle name="Comma 7 2 2" xfId="1686" xr:uid="{00000000-0005-0000-0000-00006C020000}"/>
    <cellStyle name="Comma 7 2 2 2" xfId="2132" xr:uid="{CEB9325E-4D9F-4274-AA5F-A5DD2B2A70D1}"/>
    <cellStyle name="Comma 7 2 2 2 2" xfId="3111" xr:uid="{F26E4A68-922C-43C4-8A5C-425CC7B8BC70}"/>
    <cellStyle name="Comma 7 2 2 3" xfId="2677" xr:uid="{064F16FB-6436-4077-B454-4828335989BA}"/>
    <cellStyle name="Comma 7 2 3" xfId="1915" xr:uid="{B7279CE8-FD3B-4E16-B09C-FBEA2D855A3E}"/>
    <cellStyle name="Comma 7 2 3 2" xfId="2894" xr:uid="{A10A0FD7-C250-4BC7-86EE-7A27519F1E18}"/>
    <cellStyle name="Comma 7 2 4" xfId="2461" xr:uid="{00CE67EC-FA49-4001-AC83-F73CFD2987C9}"/>
    <cellStyle name="Comma 7 3" xfId="560" xr:uid="{00000000-0005-0000-0000-00006D020000}"/>
    <cellStyle name="Comma 7 4" xfId="2344" xr:uid="{D45AADE2-E1E6-4D0C-A0EC-7CD58A4ACF1C}"/>
    <cellStyle name="Comma 8" xfId="561" xr:uid="{00000000-0005-0000-0000-00006E020000}"/>
    <cellStyle name="Comma 8 2" xfId="562" xr:uid="{00000000-0005-0000-0000-00006F020000}"/>
    <cellStyle name="Comma 8 2 2" xfId="1688" xr:uid="{00000000-0005-0000-0000-000070020000}"/>
    <cellStyle name="Comma 8 2 2 2" xfId="2134" xr:uid="{C1220B9A-F067-48BF-8176-33C102BC30B7}"/>
    <cellStyle name="Comma 8 2 2 2 2" xfId="3113" xr:uid="{16B0E358-014D-426B-8B11-7EB2A5E4DE4D}"/>
    <cellStyle name="Comma 8 2 2 3" xfId="2679" xr:uid="{85250EAE-6201-435D-9383-9703180B9F39}"/>
    <cellStyle name="Comma 8 2 3" xfId="1917" xr:uid="{025FF14B-943B-4766-804F-370C0E0F26B5}"/>
    <cellStyle name="Comma 8 2 3 2" xfId="2896" xr:uid="{0414F4BA-8F36-4148-B1C6-D2520BBF474E}"/>
    <cellStyle name="Comma 8 2 4" xfId="2463" xr:uid="{6ECBD5A8-1F29-4062-A310-460F1B9709B2}"/>
    <cellStyle name="Comma 8 3" xfId="563" xr:uid="{00000000-0005-0000-0000-000071020000}"/>
    <cellStyle name="Comma 8 4" xfId="1687" xr:uid="{00000000-0005-0000-0000-000072020000}"/>
    <cellStyle name="Comma 8 4 2" xfId="2133" xr:uid="{B9CDF9ED-707C-4F25-9A66-CB439961BC5D}"/>
    <cellStyle name="Comma 8 4 2 2" xfId="3112" xr:uid="{502EDEBC-79A4-4A83-B3E8-A5CD8BC1F459}"/>
    <cellStyle name="Comma 8 4 3" xfId="2678" xr:uid="{7A87B3A3-546B-4B75-BD90-54DE193D9B5D}"/>
    <cellStyle name="Comma 8 5" xfId="1916" xr:uid="{DB2556A2-03D8-46FF-923C-5976127C4E96}"/>
    <cellStyle name="Comma 8 5 2" xfId="2895" xr:uid="{1D42D221-7ADF-47B0-860D-8D6746EBE963}"/>
    <cellStyle name="Comma 8 6" xfId="2345" xr:uid="{8095EF64-6F8D-4AE9-8407-66D4575DD6DC}"/>
    <cellStyle name="Comma 8 7" xfId="2462" xr:uid="{A6E6EBBD-6293-486C-A657-5B5A70ABEBFB}"/>
    <cellStyle name="Comma 9" xfId="564" xr:uid="{00000000-0005-0000-0000-000073020000}"/>
    <cellStyle name="Comma 9 2" xfId="565" xr:uid="{00000000-0005-0000-0000-000074020000}"/>
    <cellStyle name="Comma 9 2 2" xfId="1690" xr:uid="{00000000-0005-0000-0000-000075020000}"/>
    <cellStyle name="Comma 9 2 2 2" xfId="2136" xr:uid="{C5D4A334-6546-4467-815C-DA6A456CA788}"/>
    <cellStyle name="Comma 9 2 2 2 2" xfId="3115" xr:uid="{35E99083-A26F-406C-852A-189ED8BD7118}"/>
    <cellStyle name="Comma 9 2 2 3" xfId="2681" xr:uid="{30963F9A-3BAB-4934-8FDE-AA835E03B6C1}"/>
    <cellStyle name="Comma 9 2 3" xfId="1919" xr:uid="{D7F7F96A-3F4D-4CD7-BFF6-377DF2E95459}"/>
    <cellStyle name="Comma 9 2 3 2" xfId="2898" xr:uid="{D70CE31C-91FB-48A0-9A4F-F7830AA9ADE8}"/>
    <cellStyle name="Comma 9 2 4" xfId="2346" xr:uid="{15F6B5F2-DBB3-42D4-857A-E42419EF3CB0}"/>
    <cellStyle name="Comma 9 2 5" xfId="2465" xr:uid="{FE516593-FD66-432F-8E64-77D637836A8A}"/>
    <cellStyle name="Comma 9 3" xfId="566" xr:uid="{00000000-0005-0000-0000-000076020000}"/>
    <cellStyle name="Comma 9 4" xfId="1689" xr:uid="{00000000-0005-0000-0000-000077020000}"/>
    <cellStyle name="Comma 9 4 2" xfId="2135" xr:uid="{80E30324-6041-4AA8-BD7F-9740AEB2BB33}"/>
    <cellStyle name="Comma 9 4 2 2" xfId="3114" xr:uid="{6166DFB3-BE79-4E90-A13D-6C2001B9C6C3}"/>
    <cellStyle name="Comma 9 4 3" xfId="2680" xr:uid="{031829AE-A360-47D7-8D6F-594C438427E5}"/>
    <cellStyle name="Comma 9 5" xfId="1918" xr:uid="{3222E372-8F25-4F57-A645-A8FEDE2B734F}"/>
    <cellStyle name="Comma 9 5 2" xfId="2897" xr:uid="{AE8F113F-408A-4AE3-9459-C42CC00D3272}"/>
    <cellStyle name="Comma 9 6" xfId="2464" xr:uid="{764B9103-6B08-4E8B-AECA-8F2294AC8032}"/>
    <cellStyle name="Comma_Sheet1" xfId="3465" xr:uid="{5772BA27-0AFE-46FD-B115-E034ABA8540E}"/>
    <cellStyle name="Comma0" xfId="567" xr:uid="{00000000-0005-0000-0000-000078020000}"/>
    <cellStyle name="Currency [00]" xfId="568" xr:uid="{00000000-0005-0000-0000-000079020000}"/>
    <cellStyle name="Currency 2" xfId="569" xr:uid="{00000000-0005-0000-0000-00007A020000}"/>
    <cellStyle name="Currency 2 2" xfId="570" xr:uid="{00000000-0005-0000-0000-00007B020000}"/>
    <cellStyle name="Currency 2 2 2" xfId="571" xr:uid="{00000000-0005-0000-0000-00007C020000}"/>
    <cellStyle name="Currency 2 2 2 2" xfId="572" xr:uid="{00000000-0005-0000-0000-00007D020000}"/>
    <cellStyle name="Currency 2 2 2 2 2" xfId="573" xr:uid="{00000000-0005-0000-0000-00007E020000}"/>
    <cellStyle name="Currency 2 2 2 2 3" xfId="1694" xr:uid="{00000000-0005-0000-0000-00007F020000}"/>
    <cellStyle name="Currency 2 2 2 2 3 2" xfId="2140" xr:uid="{1131DC2A-34E9-4411-ACB4-6744BFDCEC30}"/>
    <cellStyle name="Currency 2 2 2 2 3 2 2" xfId="3119" xr:uid="{E27CD175-CD4A-4E20-A477-BBD1B7823A81}"/>
    <cellStyle name="Currency 2 2 2 2 3 3" xfId="2685" xr:uid="{072C6671-6C4A-4180-BB89-FBD0397E8243}"/>
    <cellStyle name="Currency 2 2 2 2 4" xfId="1923" xr:uid="{BB09A82A-59B1-4F77-8ED2-75471D8D79D0}"/>
    <cellStyle name="Currency 2 2 2 2 4 2" xfId="2902" xr:uid="{2F53A806-F9A2-422A-ADAB-7EABC3B92CAE}"/>
    <cellStyle name="Currency 2 2 2 2 5" xfId="2469" xr:uid="{A9BACD9F-952A-49DC-AF6B-FA662FF9CF59}"/>
    <cellStyle name="Currency 2 2 2 3" xfId="574" xr:uid="{00000000-0005-0000-0000-000080020000}"/>
    <cellStyle name="Currency 2 2 2 3 2" xfId="1695" xr:uid="{00000000-0005-0000-0000-000081020000}"/>
    <cellStyle name="Currency 2 2 2 3 2 2" xfId="2141" xr:uid="{065061D8-768E-47E4-AE19-FF9710F2A177}"/>
    <cellStyle name="Currency 2 2 2 3 2 2 2" xfId="3120" xr:uid="{BB524724-E321-4AAE-ABCC-C00507B9E949}"/>
    <cellStyle name="Currency 2 2 2 3 2 3" xfId="2686" xr:uid="{0576D8D5-1151-4C4D-9C91-961BF7158401}"/>
    <cellStyle name="Currency 2 2 2 3 3" xfId="1924" xr:uid="{554CFE97-4344-4FC9-B54E-7E7D3B1FDFE8}"/>
    <cellStyle name="Currency 2 2 2 3 3 2" xfId="2903" xr:uid="{B63BBE27-AD38-4D08-ADFF-CD0FB5F008F9}"/>
    <cellStyle name="Currency 2 2 2 3 4" xfId="2470" xr:uid="{A0832252-6F66-401C-A9AE-72A6D59CCA3E}"/>
    <cellStyle name="Currency 2 2 2 4" xfId="1693" xr:uid="{00000000-0005-0000-0000-000082020000}"/>
    <cellStyle name="Currency 2 2 2 4 2" xfId="2139" xr:uid="{7F011EAD-100E-40B5-8E7F-192408866871}"/>
    <cellStyle name="Currency 2 2 2 4 2 2" xfId="3118" xr:uid="{7C874458-10BE-4D61-80B3-8F9A224E2A67}"/>
    <cellStyle name="Currency 2 2 2 4 3" xfId="2684" xr:uid="{3B2DC6BC-C50C-4B84-824E-471A07714F0E}"/>
    <cellStyle name="Currency 2 2 2 5" xfId="1922" xr:uid="{C08CA4F0-87F1-4F09-99DF-1C6FFD6793C7}"/>
    <cellStyle name="Currency 2 2 2 5 2" xfId="2901" xr:uid="{04203E49-7892-49FB-BAA0-0942E676CD3F}"/>
    <cellStyle name="Currency 2 2 2 6" xfId="2468" xr:uid="{7C6DEB5C-C49A-4716-83FF-FC95AFED83B8}"/>
    <cellStyle name="Currency 2 2 3" xfId="575" xr:uid="{00000000-0005-0000-0000-000083020000}"/>
    <cellStyle name="Currency 2 2 3 2" xfId="576" xr:uid="{00000000-0005-0000-0000-000084020000}"/>
    <cellStyle name="Currency 2 2 3 2 2" xfId="1697" xr:uid="{00000000-0005-0000-0000-000085020000}"/>
    <cellStyle name="Currency 2 2 3 2 2 2" xfId="2143" xr:uid="{4451FEA6-D7ED-4A7C-B466-78A9EA216F98}"/>
    <cellStyle name="Currency 2 2 3 2 2 2 2" xfId="3122" xr:uid="{4AFF6E95-50F3-4F4E-A6A6-8DB842A66369}"/>
    <cellStyle name="Currency 2 2 3 2 2 3" xfId="2688" xr:uid="{942E7EA1-24D6-414E-9ED7-56DAA194E944}"/>
    <cellStyle name="Currency 2 2 3 2 3" xfId="1926" xr:uid="{26E91367-4BFA-4936-9659-BC8AC560D69D}"/>
    <cellStyle name="Currency 2 2 3 2 3 2" xfId="2905" xr:uid="{D227B517-CC59-4571-A2BD-FBE3282160BF}"/>
    <cellStyle name="Currency 2 2 3 2 4" xfId="2472" xr:uid="{73BD17F3-A75A-46E3-B39E-90AEF2D0108D}"/>
    <cellStyle name="Currency 2 2 3 3" xfId="1696" xr:uid="{00000000-0005-0000-0000-000086020000}"/>
    <cellStyle name="Currency 2 2 3 3 2" xfId="2142" xr:uid="{16956E5B-7900-40D4-8493-51F06F1112FD}"/>
    <cellStyle name="Currency 2 2 3 3 2 2" xfId="3121" xr:uid="{766F465E-5EBE-4BD0-8164-6E092537659E}"/>
    <cellStyle name="Currency 2 2 3 3 3" xfId="2687" xr:uid="{E37D2AD9-3C25-4E61-BD35-1DAE46E67F30}"/>
    <cellStyle name="Currency 2 2 3 4" xfId="1925" xr:uid="{5D2AE7EF-209A-4759-A31C-F988BE502171}"/>
    <cellStyle name="Currency 2 2 3 4 2" xfId="2904" xr:uid="{1D5364C5-F26B-41C0-9C93-DDE0B404BA6C}"/>
    <cellStyle name="Currency 2 2 3 5" xfId="2471" xr:uid="{773DFC7B-CFB3-4523-9F79-0423CB25203B}"/>
    <cellStyle name="Currency 2 2 4" xfId="577" xr:uid="{00000000-0005-0000-0000-000087020000}"/>
    <cellStyle name="Currency 2 2 4 2" xfId="1698" xr:uid="{00000000-0005-0000-0000-000088020000}"/>
    <cellStyle name="Currency 2 2 4 2 2" xfId="2144" xr:uid="{A917BA5B-EDE4-4BF6-BB47-6C72CBD95FB0}"/>
    <cellStyle name="Currency 2 2 4 2 2 2" xfId="3123" xr:uid="{3543C525-9BC1-4BCF-9904-7586AA8B8639}"/>
    <cellStyle name="Currency 2 2 4 2 3" xfId="2689" xr:uid="{D4400C5F-8181-4019-8598-FB02ED535DE6}"/>
    <cellStyle name="Currency 2 2 4 3" xfId="1927" xr:uid="{F3C8C6B4-22E0-449B-838C-72BCC47FD6CB}"/>
    <cellStyle name="Currency 2 2 4 3 2" xfId="2906" xr:uid="{59CC8E64-D081-4DBA-BEF0-AB735BC0EDDC}"/>
    <cellStyle name="Currency 2 2 4 4" xfId="2473" xr:uid="{08DB773B-2A45-49EB-A802-7643AE4C3E39}"/>
    <cellStyle name="Currency 2 2 5" xfId="578" xr:uid="{00000000-0005-0000-0000-000089020000}"/>
    <cellStyle name="Currency 2 2 5 2" xfId="1699" xr:uid="{00000000-0005-0000-0000-00008A020000}"/>
    <cellStyle name="Currency 2 2 5 2 2" xfId="2145" xr:uid="{D6A79058-212A-4396-9E8E-D182C361D972}"/>
    <cellStyle name="Currency 2 2 5 2 2 2" xfId="3124" xr:uid="{42B7E006-3082-4D1D-858E-957DA996A6D8}"/>
    <cellStyle name="Currency 2 2 5 2 3" xfId="2690" xr:uid="{696D7A91-C7E6-44E9-A7E9-5C8FBC874E78}"/>
    <cellStyle name="Currency 2 2 5 3" xfId="1928" xr:uid="{D581ECBF-1B56-4E0E-8DF2-8C7C940EC0C1}"/>
    <cellStyle name="Currency 2 2 5 3 2" xfId="2907" xr:uid="{2A987E73-2E05-42FC-BFD8-6B189889FEEB}"/>
    <cellStyle name="Currency 2 2 5 4" xfId="2474" xr:uid="{3E7F3C8E-36B7-44E2-898F-FA9A6CD78B92}"/>
    <cellStyle name="Currency 2 2 6" xfId="1692" xr:uid="{00000000-0005-0000-0000-00008B020000}"/>
    <cellStyle name="Currency 2 2 6 2" xfId="2138" xr:uid="{F03556F4-5F70-4863-B8D7-AC7175D329C2}"/>
    <cellStyle name="Currency 2 2 6 2 2" xfId="3117" xr:uid="{C5B9FABA-FFC0-4283-B124-AF8022BB0B1B}"/>
    <cellStyle name="Currency 2 2 6 3" xfId="2683" xr:uid="{2F122FF3-FB59-4151-A3C8-53B3F3456A08}"/>
    <cellStyle name="Currency 2 2 7" xfId="1921" xr:uid="{0BDE56A2-C11D-4E3C-9984-052E31DC6A16}"/>
    <cellStyle name="Currency 2 2 7 2" xfId="2900" xr:uid="{C2DC8337-CA5B-481F-92BD-5C0296AE6BAC}"/>
    <cellStyle name="Currency 2 2 8" xfId="2467" xr:uid="{518B69EC-2361-47CD-81AE-A35D3A2C0AC5}"/>
    <cellStyle name="Currency 2 3" xfId="579" xr:uid="{00000000-0005-0000-0000-00008C020000}"/>
    <cellStyle name="Currency 2 3 2" xfId="580" xr:uid="{00000000-0005-0000-0000-00008D020000}"/>
    <cellStyle name="Currency 2 3 2 2" xfId="1701" xr:uid="{00000000-0005-0000-0000-00008E020000}"/>
    <cellStyle name="Currency 2 3 2 2 2" xfId="2147" xr:uid="{021E4374-1385-401A-B0F9-5D2694F28936}"/>
    <cellStyle name="Currency 2 3 2 2 2 2" xfId="3126" xr:uid="{ADC6D5C1-B037-4791-8945-9676EC42A871}"/>
    <cellStyle name="Currency 2 3 2 2 3" xfId="2692" xr:uid="{A34DBB5E-0F1E-4924-8247-6A834F84EB0D}"/>
    <cellStyle name="Currency 2 3 2 3" xfId="1930" xr:uid="{92B3B13A-2DD4-48E1-B9B5-F4625FF67E53}"/>
    <cellStyle name="Currency 2 3 2 3 2" xfId="2909" xr:uid="{59360007-34A4-40ED-A186-11BA4E2A0F4D}"/>
    <cellStyle name="Currency 2 3 2 4" xfId="2476" xr:uid="{2EBED36C-2277-4B62-953E-5C1A20E535AC}"/>
    <cellStyle name="Currency 2 3 3" xfId="581" xr:uid="{00000000-0005-0000-0000-00008F020000}"/>
    <cellStyle name="Currency 2 3 3 2" xfId="1702" xr:uid="{00000000-0005-0000-0000-000090020000}"/>
    <cellStyle name="Currency 2 3 3 2 2" xfId="2148" xr:uid="{92C65D60-456A-4450-B796-194D979B0D66}"/>
    <cellStyle name="Currency 2 3 3 2 2 2" xfId="3127" xr:uid="{3CC8DE36-364D-4F80-AE8B-8206177C19AD}"/>
    <cellStyle name="Currency 2 3 3 2 3" xfId="2693" xr:uid="{4FE619E5-F572-45D7-B881-EB15869569D0}"/>
    <cellStyle name="Currency 2 3 3 3" xfId="1931" xr:uid="{A4F23232-0564-4261-B3B7-65302BADFA22}"/>
    <cellStyle name="Currency 2 3 3 3 2" xfId="2910" xr:uid="{7E9F0CD2-B055-4CEB-A964-1E9333F2052B}"/>
    <cellStyle name="Currency 2 3 3 4" xfId="2477" xr:uid="{736DD6E2-5ED9-40EB-8CC8-4A5336DE70C9}"/>
    <cellStyle name="Currency 2 3 4" xfId="1700" xr:uid="{00000000-0005-0000-0000-000091020000}"/>
    <cellStyle name="Currency 2 3 4 2" xfId="2146" xr:uid="{33187FC9-DC9E-4365-AF38-81AC84FDC35B}"/>
    <cellStyle name="Currency 2 3 4 2 2" xfId="3125" xr:uid="{C1AC7BB8-AA81-48F4-AF7C-24FB7C96E925}"/>
    <cellStyle name="Currency 2 3 4 3" xfId="2691" xr:uid="{9C293A54-FA83-404F-AEE4-2BC5338D9816}"/>
    <cellStyle name="Currency 2 3 5" xfId="1929" xr:uid="{DA82C016-41C5-45C7-AAB4-18727F802D2E}"/>
    <cellStyle name="Currency 2 3 5 2" xfId="2908" xr:uid="{CE3AB2D4-7D5A-45B4-B110-E62256342B28}"/>
    <cellStyle name="Currency 2 3 6" xfId="2475" xr:uid="{5235EBFB-8524-4F7D-9928-4B7FCA660857}"/>
    <cellStyle name="Currency 2 4" xfId="582" xr:uid="{00000000-0005-0000-0000-000092020000}"/>
    <cellStyle name="Currency 2 4 2" xfId="1703" xr:uid="{00000000-0005-0000-0000-000093020000}"/>
    <cellStyle name="Currency 2 4 2 2" xfId="2149" xr:uid="{2551DFE6-DB69-4734-AA35-A043B203F446}"/>
    <cellStyle name="Currency 2 4 2 2 2" xfId="3128" xr:uid="{C5B2A5E5-85AC-48F7-8A69-D74BE88ACA49}"/>
    <cellStyle name="Currency 2 4 2 3" xfId="2694" xr:uid="{6306216F-3B67-499B-9D3F-8D002B62389E}"/>
    <cellStyle name="Currency 2 4 3" xfId="1932" xr:uid="{DD2FB392-B12C-4DA3-82DC-5CCDF8849E10}"/>
    <cellStyle name="Currency 2 4 3 2" xfId="2911" xr:uid="{EF675F7D-7E45-4CFC-8A2D-CA9840A865B3}"/>
    <cellStyle name="Currency 2 4 4" xfId="2478" xr:uid="{B6871F0E-9F82-458C-BD6F-A713CCA4BD25}"/>
    <cellStyle name="Currency 2 5" xfId="583" xr:uid="{00000000-0005-0000-0000-000094020000}"/>
    <cellStyle name="Currency 2 5 2" xfId="1704" xr:uid="{00000000-0005-0000-0000-000095020000}"/>
    <cellStyle name="Currency 2 5 2 2" xfId="2150" xr:uid="{37361536-E5D7-4CC1-B4C8-FEED5FC1C501}"/>
    <cellStyle name="Currency 2 5 2 2 2" xfId="3129" xr:uid="{BB0C6444-8C5F-4A49-875D-DE406477B03E}"/>
    <cellStyle name="Currency 2 5 2 3" xfId="2695" xr:uid="{7F9B4003-5A4F-4930-B3C0-6E53E8523A32}"/>
    <cellStyle name="Currency 2 5 3" xfId="1933" xr:uid="{2BF651C5-5C32-4898-A52B-6EC68619613C}"/>
    <cellStyle name="Currency 2 5 3 2" xfId="2912" xr:uid="{0EBF28D6-5DE8-4310-B7BE-4F20942BF12B}"/>
    <cellStyle name="Currency 2 5 4" xfId="2479" xr:uid="{DC9FB6B0-7024-4319-B668-D8834EF6EABE}"/>
    <cellStyle name="Currency 2 6" xfId="1691" xr:uid="{00000000-0005-0000-0000-000096020000}"/>
    <cellStyle name="Currency 2 6 2" xfId="2137" xr:uid="{68CD4C82-6DA9-4391-BDEF-3067BAD3B1F4}"/>
    <cellStyle name="Currency 2 6 2 2" xfId="3116" xr:uid="{04A9F737-2C96-43DF-8778-9F3E69278EFD}"/>
    <cellStyle name="Currency 2 6 3" xfId="2682" xr:uid="{DDAB1ECB-B34C-4BBF-B17A-FCF29CD1AFC8}"/>
    <cellStyle name="Currency 2 7" xfId="1920" xr:uid="{FAFE29BE-0943-4206-B917-EE1C4D2D419D}"/>
    <cellStyle name="Currency 2 7 2" xfId="2899" xr:uid="{798C7472-A61B-4D16-8B4D-868980038624}"/>
    <cellStyle name="Currency 2 8" xfId="2347" xr:uid="{D72FE2CA-3EB7-4A70-A1CF-28BB7C6ED3ED}"/>
    <cellStyle name="Currency 2 9" xfId="2466" xr:uid="{A56DCF7D-EAC9-4B14-BF33-459941570B72}"/>
    <cellStyle name="Currency 3" xfId="584" xr:uid="{00000000-0005-0000-0000-000097020000}"/>
    <cellStyle name="Currency 4" xfId="585" xr:uid="{00000000-0005-0000-0000-000098020000}"/>
    <cellStyle name="Currency 4 2" xfId="1705" xr:uid="{00000000-0005-0000-0000-000099020000}"/>
    <cellStyle name="Currency 4 2 2" xfId="2151" xr:uid="{C77088CD-3DBC-4EB8-B7A1-CFF2522C79C5}"/>
    <cellStyle name="Currency 4 2 2 2" xfId="3130" xr:uid="{6FA2F6E2-6DD0-4E70-BB92-3262233977BF}"/>
    <cellStyle name="Currency 4 2 3" xfId="2696" xr:uid="{C52408A7-C235-4E91-AFCB-4B6FE0D21003}"/>
    <cellStyle name="Currency 4 3" xfId="1934" xr:uid="{3D6292DB-DF40-4B5E-B7BC-90BC50AB6AD1}"/>
    <cellStyle name="Currency 4 3 2" xfId="2913" xr:uid="{DB8D7426-61AF-45F8-8FB7-B56BD70C31A1}"/>
    <cellStyle name="Currency 4 4" xfId="2348" xr:uid="{EC971AE9-05C6-4A45-A3EF-26EF846B1491}"/>
    <cellStyle name="Currency 4 4 2" xfId="3265" xr:uid="{45E0F6D3-8635-41E8-B8E2-AE126285A4D7}"/>
    <cellStyle name="Currency 4 5" xfId="2480" xr:uid="{D70A0DFB-6E8B-422B-A21D-26A253910291}"/>
    <cellStyle name="Currency 4 6" xfId="3329" xr:uid="{74725543-A2FE-48FE-9560-BA36E5958486}"/>
    <cellStyle name="Currency 5" xfId="586" xr:uid="{00000000-0005-0000-0000-00009A020000}"/>
    <cellStyle name="Currency 5 2" xfId="1706" xr:uid="{00000000-0005-0000-0000-00009B020000}"/>
    <cellStyle name="Currency 5 2 2" xfId="2152" xr:uid="{1DFEE15A-6C1D-4176-AC1E-9D4142CB2473}"/>
    <cellStyle name="Currency 5 2 2 2" xfId="3131" xr:uid="{213AB216-740A-4486-B0F2-F40578206DB3}"/>
    <cellStyle name="Currency 5 2 3" xfId="2697" xr:uid="{BD12E958-F4A0-4E21-9089-2DD9B8B099DE}"/>
    <cellStyle name="Currency 5 3" xfId="1935" xr:uid="{6927A440-0713-40D5-A46D-88902A612725}"/>
    <cellStyle name="Currency 5 3 2" xfId="2914" xr:uid="{00DCF131-A8C7-40D3-9551-49FCC7E0B506}"/>
    <cellStyle name="Currency 5 4" xfId="2481" xr:uid="{72D38F71-4007-41C9-A53C-2FDCC456C349}"/>
    <cellStyle name="Currency 6" xfId="587" xr:uid="{00000000-0005-0000-0000-00009C020000}"/>
    <cellStyle name="Currency 6 2" xfId="1707" xr:uid="{00000000-0005-0000-0000-00009D020000}"/>
    <cellStyle name="Currency 6 2 2" xfId="2153" xr:uid="{82415E1E-7406-44D3-8E21-83AFAA0E8518}"/>
    <cellStyle name="Currency 6 2 2 2" xfId="3132" xr:uid="{1B36A742-4DEE-4BFA-BE78-B7F17C5CAF5C}"/>
    <cellStyle name="Currency 6 2 3" xfId="2698" xr:uid="{123C03C0-B878-42EC-9AEE-EB52DDE6FB13}"/>
    <cellStyle name="Currency 6 3" xfId="1936" xr:uid="{D868845C-8711-4AEF-B75D-F66C6C0450B8}"/>
    <cellStyle name="Currency 6 3 2" xfId="2915" xr:uid="{BE201FF2-AA6B-4142-9BA4-26982DEAE0CF}"/>
    <cellStyle name="Currency 6 4" xfId="2482" xr:uid="{37065832-1A29-4517-BDBC-BDCA43EC246A}"/>
    <cellStyle name="Currency 7" xfId="1848" xr:uid="{00000000-0005-0000-0000-00009E020000}"/>
    <cellStyle name="Currency 7 2" xfId="2283" xr:uid="{4DAEB8E6-D41A-4EBB-98A6-FB9CB5193D37}"/>
    <cellStyle name="Currency 7 2 2" xfId="3262" xr:uid="{F9C03964-1EE4-456A-B94B-5CB3897E74A1}"/>
    <cellStyle name="Currency0" xfId="588" xr:uid="{00000000-0005-0000-0000-00009F020000}"/>
    <cellStyle name="Date Short" xfId="589" xr:uid="{00000000-0005-0000-0000-0000A0020000}"/>
    <cellStyle name="Default_Uvuceni" xfId="590" xr:uid="{00000000-0005-0000-0000-0000A1020000}"/>
    <cellStyle name="Dezimal [0]_laroux" xfId="591" xr:uid="{00000000-0005-0000-0000-0000A2020000}"/>
    <cellStyle name="Dezimal_laroux" xfId="592" xr:uid="{00000000-0005-0000-0000-0000A3020000}"/>
    <cellStyle name="Dobro 2" xfId="593" xr:uid="{00000000-0005-0000-0000-0000A4020000}"/>
    <cellStyle name="Dobro 2 2" xfId="594" xr:uid="{00000000-0005-0000-0000-0000A5020000}"/>
    <cellStyle name="Dobro 3" xfId="2349" xr:uid="{F9819241-77BB-49F2-94D1-C7B64D5F1131}"/>
    <cellStyle name="Eingabe" xfId="595" xr:uid="{00000000-0005-0000-0000-0000A6020000}"/>
    <cellStyle name="Eingabe 2" xfId="596" xr:uid="{00000000-0005-0000-0000-0000A7020000}"/>
    <cellStyle name="Emphasis 1" xfId="597" xr:uid="{00000000-0005-0000-0000-0000A8020000}"/>
    <cellStyle name="Emphasis 1 2" xfId="598" xr:uid="{00000000-0005-0000-0000-0000A9020000}"/>
    <cellStyle name="Emphasis 2" xfId="599" xr:uid="{00000000-0005-0000-0000-0000AA020000}"/>
    <cellStyle name="Emphasis 2 2" xfId="600" xr:uid="{00000000-0005-0000-0000-0000AB020000}"/>
    <cellStyle name="Emphasis 3" xfId="601" xr:uid="{00000000-0005-0000-0000-0000AC020000}"/>
    <cellStyle name="Emphasis 3 2" xfId="602" xr:uid="{00000000-0005-0000-0000-0000AD020000}"/>
    <cellStyle name="Enter Currency (0)" xfId="603" xr:uid="{00000000-0005-0000-0000-0000AE020000}"/>
    <cellStyle name="Enter Currency (2)" xfId="604" xr:uid="{00000000-0005-0000-0000-0000AF020000}"/>
    <cellStyle name="Enter Units (0)" xfId="605" xr:uid="{00000000-0005-0000-0000-0000B0020000}"/>
    <cellStyle name="Enter Units (1)" xfId="606" xr:uid="{00000000-0005-0000-0000-0000B1020000}"/>
    <cellStyle name="Enter Units (2)" xfId="607" xr:uid="{00000000-0005-0000-0000-0000B2020000}"/>
    <cellStyle name="Ergebnis" xfId="608" xr:uid="{00000000-0005-0000-0000-0000B3020000}"/>
    <cellStyle name="Ergebnis 2" xfId="609" xr:uid="{00000000-0005-0000-0000-0000B4020000}"/>
    <cellStyle name="Erklärender Text" xfId="610" xr:uid="{00000000-0005-0000-0000-0000B5020000}"/>
    <cellStyle name="Euro" xfId="611" xr:uid="{00000000-0005-0000-0000-0000B6020000}"/>
    <cellStyle name="Euro 2" xfId="612" xr:uid="{00000000-0005-0000-0000-0000B7020000}"/>
    <cellStyle name="Excel Built-in Normal" xfId="613" xr:uid="{00000000-0005-0000-0000-0000B8020000}"/>
    <cellStyle name="Excel Built-in Normal 1" xfId="614" xr:uid="{00000000-0005-0000-0000-0000B9020000}"/>
    <cellStyle name="Excel Built-in Normal 2" xfId="615" xr:uid="{00000000-0005-0000-0000-0000BA020000}"/>
    <cellStyle name="Excel_BuiltIn_Bad" xfId="616" xr:uid="{00000000-0005-0000-0000-0000BB020000}"/>
    <cellStyle name="Explanatory Text" xfId="617" xr:uid="{00000000-0005-0000-0000-0000BC020000}"/>
    <cellStyle name="Explanatory Text 2" xfId="618" xr:uid="{00000000-0005-0000-0000-0000BD020000}"/>
    <cellStyle name="Explanatory Text 3" xfId="619" xr:uid="{00000000-0005-0000-0000-0000BE020000}"/>
    <cellStyle name="Explanatory Text 3 2" xfId="620" xr:uid="{00000000-0005-0000-0000-0000BF020000}"/>
    <cellStyle name="Explanatory Text 4" xfId="621" xr:uid="{00000000-0005-0000-0000-0000C0020000}"/>
    <cellStyle name="Explanatory Text 5" xfId="622" xr:uid="{00000000-0005-0000-0000-0000C1020000}"/>
    <cellStyle name="Explanatory Text 6" xfId="623" xr:uid="{00000000-0005-0000-0000-0000C2020000}"/>
    <cellStyle name="Good 2" xfId="624" xr:uid="{00000000-0005-0000-0000-0000C3020000}"/>
    <cellStyle name="Good 2 2" xfId="625" xr:uid="{00000000-0005-0000-0000-0000C4020000}"/>
    <cellStyle name="Good 2 3" xfId="626" xr:uid="{00000000-0005-0000-0000-0000C5020000}"/>
    <cellStyle name="Good 2 4" xfId="627" xr:uid="{00000000-0005-0000-0000-0000C6020000}"/>
    <cellStyle name="Good 3" xfId="628" xr:uid="{00000000-0005-0000-0000-0000C7020000}"/>
    <cellStyle name="Good 3 2" xfId="629" xr:uid="{00000000-0005-0000-0000-0000C8020000}"/>
    <cellStyle name="Good 3 2 2" xfId="3330" xr:uid="{DF184094-0DE1-42A2-88FE-CD88979E03F7}"/>
    <cellStyle name="Good 3 3" xfId="2350" xr:uid="{55015278-1690-444F-BAB3-28CA7CA7C1C7}"/>
    <cellStyle name="Good 4" xfId="630" xr:uid="{00000000-0005-0000-0000-0000C9020000}"/>
    <cellStyle name="Good 5" xfId="631" xr:uid="{00000000-0005-0000-0000-0000CA020000}"/>
    <cellStyle name="Good 6" xfId="632" xr:uid="{00000000-0005-0000-0000-0000CB020000}"/>
    <cellStyle name="Grey" xfId="633" xr:uid="{00000000-0005-0000-0000-0000CC020000}"/>
    <cellStyle name="Grey 2" xfId="634" xr:uid="{00000000-0005-0000-0000-0000CD020000}"/>
    <cellStyle name="Gut" xfId="635" xr:uid="{00000000-0005-0000-0000-0000CE020000}"/>
    <cellStyle name="H1" xfId="636" xr:uid="{00000000-0005-0000-0000-0000CF020000}"/>
    <cellStyle name="Header1" xfId="637" xr:uid="{00000000-0005-0000-0000-0000D0020000}"/>
    <cellStyle name="Header2" xfId="638" xr:uid="{00000000-0005-0000-0000-0000D1020000}"/>
    <cellStyle name="Heading" xfId="639" xr:uid="{00000000-0005-0000-0000-0000D2020000}"/>
    <cellStyle name="Heading 1" xfId="1614" xr:uid="{00000000-0005-0000-0000-0000D3020000}"/>
    <cellStyle name="Heading 1 2" xfId="640" xr:uid="{00000000-0005-0000-0000-0000D4020000}"/>
    <cellStyle name="Heading 1 2 2" xfId="641" xr:uid="{00000000-0005-0000-0000-0000D5020000}"/>
    <cellStyle name="Heading 1 2 3" xfId="642" xr:uid="{00000000-0005-0000-0000-0000D6020000}"/>
    <cellStyle name="Heading 1 2 4" xfId="2351" xr:uid="{DAA257BC-0A2A-469B-ADD3-DFCAC44E832C}"/>
    <cellStyle name="Heading 1 3" xfId="643" xr:uid="{00000000-0005-0000-0000-0000D7020000}"/>
    <cellStyle name="Heading 1 3 2" xfId="644" xr:uid="{00000000-0005-0000-0000-0000D8020000}"/>
    <cellStyle name="Heading 1 3 2 2" xfId="3331" xr:uid="{6135EB86-64CD-4294-900E-7972DAB4EB01}"/>
    <cellStyle name="Heading 1 3 3" xfId="645" xr:uid="{00000000-0005-0000-0000-0000D9020000}"/>
    <cellStyle name="Heading 1 3 4" xfId="2352" xr:uid="{0047C473-9600-4E69-B6A0-5499F671D074}"/>
    <cellStyle name="Heading 1 4" xfId="646" xr:uid="{00000000-0005-0000-0000-0000DA020000}"/>
    <cellStyle name="Heading 1 4 2" xfId="3332" xr:uid="{C6193D4D-8C1E-450C-9E73-6F99A2712816}"/>
    <cellStyle name="Heading 1 5" xfId="647" xr:uid="{00000000-0005-0000-0000-0000DB020000}"/>
    <cellStyle name="Heading 1 5 2" xfId="3333" xr:uid="{EC75B329-12AF-44A6-BD3E-0F29A59A2894}"/>
    <cellStyle name="Heading 1 6" xfId="648" xr:uid="{00000000-0005-0000-0000-0000DC020000}"/>
    <cellStyle name="Heading 1 7" xfId="1708" xr:uid="{00000000-0005-0000-0000-0000DD020000}"/>
    <cellStyle name="Heading 2" xfId="1615" xr:uid="{00000000-0005-0000-0000-0000DE020000}"/>
    <cellStyle name="Heading 2 2" xfId="649" xr:uid="{00000000-0005-0000-0000-0000DF020000}"/>
    <cellStyle name="Heading 2 2 2" xfId="650" xr:uid="{00000000-0005-0000-0000-0000E0020000}"/>
    <cellStyle name="Heading 2 2 3" xfId="651" xr:uid="{00000000-0005-0000-0000-0000E1020000}"/>
    <cellStyle name="Heading 2 2 4" xfId="2353" xr:uid="{C8769083-BE04-4033-90D0-08FE1B5342EE}"/>
    <cellStyle name="Heading 2 3" xfId="652" xr:uid="{00000000-0005-0000-0000-0000E2020000}"/>
    <cellStyle name="Heading 2 3 2" xfId="653" xr:uid="{00000000-0005-0000-0000-0000E3020000}"/>
    <cellStyle name="Heading 2 3 2 2" xfId="3334" xr:uid="{E6F2A0C7-78EE-4EB7-AEDD-B8035CA38E3E}"/>
    <cellStyle name="Heading 2 3 3" xfId="654" xr:uid="{00000000-0005-0000-0000-0000E4020000}"/>
    <cellStyle name="Heading 2 3 4" xfId="2354" xr:uid="{9DFD7785-76C7-447D-B35E-CBA823E4522C}"/>
    <cellStyle name="Heading 2 4" xfId="655" xr:uid="{00000000-0005-0000-0000-0000E5020000}"/>
    <cellStyle name="Heading 2 4 2" xfId="3335" xr:uid="{CC6FB407-9F87-4F21-A34A-3106CCB1D52A}"/>
    <cellStyle name="Heading 2 5" xfId="656" xr:uid="{00000000-0005-0000-0000-0000E6020000}"/>
    <cellStyle name="Heading 2 5 2" xfId="3336" xr:uid="{31E93711-0C99-432D-9D6B-4DABC0197ADC}"/>
    <cellStyle name="Heading 2 6" xfId="657" xr:uid="{00000000-0005-0000-0000-0000E7020000}"/>
    <cellStyle name="Heading 2 7" xfId="1709" xr:uid="{00000000-0005-0000-0000-0000E8020000}"/>
    <cellStyle name="Heading 3" xfId="1616" xr:uid="{00000000-0005-0000-0000-0000E9020000}"/>
    <cellStyle name="Heading 3 2" xfId="658" xr:uid="{00000000-0005-0000-0000-0000EA020000}"/>
    <cellStyle name="Heading 3 2 2" xfId="659" xr:uid="{00000000-0005-0000-0000-0000EB020000}"/>
    <cellStyle name="Heading 3 2 3" xfId="660" xr:uid="{00000000-0005-0000-0000-0000EC020000}"/>
    <cellStyle name="Heading 3 2 4" xfId="2355" xr:uid="{3B42BE10-4315-4998-9698-0C9031BB1A4C}"/>
    <cellStyle name="Heading 3 3" xfId="661" xr:uid="{00000000-0005-0000-0000-0000ED020000}"/>
    <cellStyle name="Heading 3 3 2" xfId="662" xr:uid="{00000000-0005-0000-0000-0000EE020000}"/>
    <cellStyle name="Heading 3 3 2 2" xfId="3337" xr:uid="{DF3FFA0C-D26E-4D3A-A70F-40A344665238}"/>
    <cellStyle name="Heading 3 3 3" xfId="2356" xr:uid="{209A0889-7A02-4DE8-8C61-A65D7DCD065B}"/>
    <cellStyle name="Heading 3 4" xfId="663" xr:uid="{00000000-0005-0000-0000-0000EF020000}"/>
    <cellStyle name="Heading 3 4 2" xfId="3338" xr:uid="{88570ED5-7094-4267-A5D3-3C2970D856D2}"/>
    <cellStyle name="Heading 3 5" xfId="664" xr:uid="{00000000-0005-0000-0000-0000F0020000}"/>
    <cellStyle name="Heading 3 5 2" xfId="3339" xr:uid="{2775390F-03AD-4DD6-BC21-3C3769D2344F}"/>
    <cellStyle name="Heading 3 6" xfId="665" xr:uid="{00000000-0005-0000-0000-0000F1020000}"/>
    <cellStyle name="Heading 3 7" xfId="1710" xr:uid="{00000000-0005-0000-0000-0000F2020000}"/>
    <cellStyle name="Heading 4" xfId="1617" xr:uid="{00000000-0005-0000-0000-0000F3020000}"/>
    <cellStyle name="Heading 4 2" xfId="666" xr:uid="{00000000-0005-0000-0000-0000F4020000}"/>
    <cellStyle name="Heading 4 2 2" xfId="667" xr:uid="{00000000-0005-0000-0000-0000F5020000}"/>
    <cellStyle name="Heading 4 2 3" xfId="668" xr:uid="{00000000-0005-0000-0000-0000F6020000}"/>
    <cellStyle name="Heading 4 2 4" xfId="2357" xr:uid="{D8703720-4148-4CC3-9563-7CC2767203B4}"/>
    <cellStyle name="Heading 4 3" xfId="669" xr:uid="{00000000-0005-0000-0000-0000F7020000}"/>
    <cellStyle name="Heading 4 3 2" xfId="670" xr:uid="{00000000-0005-0000-0000-0000F8020000}"/>
    <cellStyle name="Heading 4 3 3" xfId="3340" xr:uid="{3EEE447B-F690-4480-946E-BF8CD2B39D44}"/>
    <cellStyle name="Heading 4 4" xfId="671" xr:uid="{00000000-0005-0000-0000-0000F9020000}"/>
    <cellStyle name="Heading 4 4 2" xfId="3341" xr:uid="{97467D8D-C79F-4ADA-85C6-5EF6C5A3B6AA}"/>
    <cellStyle name="Heading 4 5" xfId="672" xr:uid="{00000000-0005-0000-0000-0000FA020000}"/>
    <cellStyle name="Heading 4 5 2" xfId="3342" xr:uid="{9F085D57-B198-4ECF-9DBB-05AA708D8184}"/>
    <cellStyle name="Heading 4 6" xfId="673" xr:uid="{00000000-0005-0000-0000-0000FB020000}"/>
    <cellStyle name="Heading 4 7" xfId="1711" xr:uid="{00000000-0005-0000-0000-0000FC020000}"/>
    <cellStyle name="Heading1" xfId="674" xr:uid="{00000000-0005-0000-0000-0000FD020000}"/>
    <cellStyle name="Hiperveza 2" xfId="675" xr:uid="{00000000-0005-0000-0000-0000FE020000}"/>
    <cellStyle name="Hiperveza 3" xfId="676" xr:uid="{00000000-0005-0000-0000-0000FF020000}"/>
    <cellStyle name="Hiperveza 4" xfId="677" xr:uid="{00000000-0005-0000-0000-000000030000}"/>
    <cellStyle name="Hyperlink 2" xfId="678" xr:uid="{00000000-0005-0000-0000-000001030000}"/>
    <cellStyle name="Hyperlink 2 2" xfId="679" xr:uid="{00000000-0005-0000-0000-000002030000}"/>
    <cellStyle name="Input" xfId="680" xr:uid="{00000000-0005-0000-0000-000003030000}"/>
    <cellStyle name="Input [yellow]" xfId="681" xr:uid="{00000000-0005-0000-0000-000004030000}"/>
    <cellStyle name="Input [yellow] 2" xfId="682" xr:uid="{00000000-0005-0000-0000-000005030000}"/>
    <cellStyle name="Input 10" xfId="683" xr:uid="{00000000-0005-0000-0000-000006030000}"/>
    <cellStyle name="Input 11" xfId="684" xr:uid="{00000000-0005-0000-0000-000007030000}"/>
    <cellStyle name="Input 12" xfId="685" xr:uid="{00000000-0005-0000-0000-000008030000}"/>
    <cellStyle name="Input 13" xfId="686" xr:uid="{00000000-0005-0000-0000-000009030000}"/>
    <cellStyle name="Input 14" xfId="687" xr:uid="{00000000-0005-0000-0000-00000A030000}"/>
    <cellStyle name="Input 2" xfId="688" xr:uid="{00000000-0005-0000-0000-00000B030000}"/>
    <cellStyle name="Input 2 2" xfId="689" xr:uid="{00000000-0005-0000-0000-00000C030000}"/>
    <cellStyle name="Input 2 3" xfId="690" xr:uid="{00000000-0005-0000-0000-00000D030000}"/>
    <cellStyle name="Input 2 4" xfId="691" xr:uid="{00000000-0005-0000-0000-00000E030000}"/>
    <cellStyle name="Input 3" xfId="692" xr:uid="{00000000-0005-0000-0000-00000F030000}"/>
    <cellStyle name="Input 3 2" xfId="693" xr:uid="{00000000-0005-0000-0000-000010030000}"/>
    <cellStyle name="Input 3 2 2" xfId="3343" xr:uid="{B3BC75BC-A5F1-423C-8512-15E9AF4AA30B}"/>
    <cellStyle name="Input 3 3" xfId="2358" xr:uid="{6363277C-4CAC-4DB6-99AA-F14941E54A9C}"/>
    <cellStyle name="Input 4" xfId="694" xr:uid="{00000000-0005-0000-0000-000011030000}"/>
    <cellStyle name="Input 4 2" xfId="695" xr:uid="{00000000-0005-0000-0000-000012030000}"/>
    <cellStyle name="Input 5" xfId="696" xr:uid="{00000000-0005-0000-0000-000013030000}"/>
    <cellStyle name="Input 5 2" xfId="697" xr:uid="{00000000-0005-0000-0000-000014030000}"/>
    <cellStyle name="Input 6" xfId="698" xr:uid="{00000000-0005-0000-0000-000015030000}"/>
    <cellStyle name="Input 6 2" xfId="699" xr:uid="{00000000-0005-0000-0000-000016030000}"/>
    <cellStyle name="Input 7" xfId="700" xr:uid="{00000000-0005-0000-0000-000017030000}"/>
    <cellStyle name="Input 8" xfId="701" xr:uid="{00000000-0005-0000-0000-000018030000}"/>
    <cellStyle name="Input 9" xfId="702" xr:uid="{00000000-0005-0000-0000-000019030000}"/>
    <cellStyle name="Isticanje1 2" xfId="703" xr:uid="{00000000-0005-0000-0000-00001A030000}"/>
    <cellStyle name="Isticanje1 2 2" xfId="704" xr:uid="{00000000-0005-0000-0000-00001B030000}"/>
    <cellStyle name="Isticanje1 3" xfId="705" xr:uid="{00000000-0005-0000-0000-00001C030000}"/>
    <cellStyle name="Isticanje2 2" xfId="706" xr:uid="{00000000-0005-0000-0000-00001D030000}"/>
    <cellStyle name="Isticanje2 2 2" xfId="707" xr:uid="{00000000-0005-0000-0000-00001E030000}"/>
    <cellStyle name="Isticanje2 3" xfId="708" xr:uid="{00000000-0005-0000-0000-00001F030000}"/>
    <cellStyle name="Isticanje3 2" xfId="709" xr:uid="{00000000-0005-0000-0000-000020030000}"/>
    <cellStyle name="Isticanje3 2 2" xfId="710" xr:uid="{00000000-0005-0000-0000-000021030000}"/>
    <cellStyle name="Isticanje3 3" xfId="711" xr:uid="{00000000-0005-0000-0000-000022030000}"/>
    <cellStyle name="Isticanje4 2" xfId="712" xr:uid="{00000000-0005-0000-0000-000023030000}"/>
    <cellStyle name="Isticanje4 2 2" xfId="713" xr:uid="{00000000-0005-0000-0000-000024030000}"/>
    <cellStyle name="Isticanje4 3" xfId="714" xr:uid="{00000000-0005-0000-0000-000025030000}"/>
    <cellStyle name="Isticanje5 2" xfId="715" xr:uid="{00000000-0005-0000-0000-000026030000}"/>
    <cellStyle name="Isticanje5 2 2" xfId="716" xr:uid="{00000000-0005-0000-0000-000027030000}"/>
    <cellStyle name="Isticanje5 3" xfId="717" xr:uid="{00000000-0005-0000-0000-000028030000}"/>
    <cellStyle name="Isticanje6 2" xfId="718" xr:uid="{00000000-0005-0000-0000-000029030000}"/>
    <cellStyle name="Isticanje6 2 2" xfId="719" xr:uid="{00000000-0005-0000-0000-00002A030000}"/>
    <cellStyle name="Isticanje6 3" xfId="720" xr:uid="{00000000-0005-0000-0000-00002B030000}"/>
    <cellStyle name="Izlaz 2" xfId="721" xr:uid="{00000000-0005-0000-0000-00002C030000}"/>
    <cellStyle name="Izlaz 2 2" xfId="722" xr:uid="{00000000-0005-0000-0000-00002D030000}"/>
    <cellStyle name="Izračun 2" xfId="723" xr:uid="{00000000-0005-0000-0000-00002E030000}"/>
    <cellStyle name="Izračun 2 2" xfId="724" xr:uid="{00000000-0005-0000-0000-00002F030000}"/>
    <cellStyle name="KOLIČINA" xfId="725" xr:uid="{00000000-0005-0000-0000-000030030000}"/>
    <cellStyle name="kolona A" xfId="726" xr:uid="{00000000-0005-0000-0000-000031030000}"/>
    <cellStyle name="kolona B" xfId="727" xr:uid="{00000000-0005-0000-0000-000032030000}"/>
    <cellStyle name="kolona C" xfId="728" xr:uid="{00000000-0005-0000-0000-000033030000}"/>
    <cellStyle name="kolona D" xfId="729" xr:uid="{00000000-0005-0000-0000-000034030000}"/>
    <cellStyle name="kolona E" xfId="730" xr:uid="{00000000-0005-0000-0000-000035030000}"/>
    <cellStyle name="kolona F" xfId="731" xr:uid="{00000000-0005-0000-0000-000036030000}"/>
    <cellStyle name="kolona G" xfId="732" xr:uid="{00000000-0005-0000-0000-000037030000}"/>
    <cellStyle name="kolona H" xfId="733" xr:uid="{00000000-0005-0000-0000-000038030000}"/>
    <cellStyle name="komadi" xfId="734" xr:uid="{00000000-0005-0000-0000-000039030000}"/>
    <cellStyle name="Link Currency (0)" xfId="735" xr:uid="{00000000-0005-0000-0000-00003A030000}"/>
    <cellStyle name="Link Currency (2)" xfId="736" xr:uid="{00000000-0005-0000-0000-00003B030000}"/>
    <cellStyle name="Link Units (0)" xfId="737" xr:uid="{00000000-0005-0000-0000-00003C030000}"/>
    <cellStyle name="Link Units (1)" xfId="738" xr:uid="{00000000-0005-0000-0000-00003D030000}"/>
    <cellStyle name="Link Units (2)" xfId="739" xr:uid="{00000000-0005-0000-0000-00003E030000}"/>
    <cellStyle name="Linked Cell" xfId="1618" xr:uid="{00000000-0005-0000-0000-00003F030000}"/>
    <cellStyle name="Linked Cell 2" xfId="740" xr:uid="{00000000-0005-0000-0000-000040030000}"/>
    <cellStyle name="Linked Cell 2 2" xfId="741" xr:uid="{00000000-0005-0000-0000-000041030000}"/>
    <cellStyle name="Linked Cell 2 3" xfId="742" xr:uid="{00000000-0005-0000-0000-000042030000}"/>
    <cellStyle name="Linked Cell 3" xfId="743" xr:uid="{00000000-0005-0000-0000-000043030000}"/>
    <cellStyle name="Linked Cell 3 2" xfId="744" xr:uid="{00000000-0005-0000-0000-000044030000}"/>
    <cellStyle name="Linked Cell 3 2 2" xfId="3344" xr:uid="{9F238981-FBAD-4292-9D90-C886B06E5AB2}"/>
    <cellStyle name="Linked Cell 3 3" xfId="2359" xr:uid="{15EA07D3-8D6E-48BD-950B-70E5C4AD892E}"/>
    <cellStyle name="Linked Cell 4" xfId="745" xr:uid="{00000000-0005-0000-0000-000045030000}"/>
    <cellStyle name="Linked Cell 5" xfId="746" xr:uid="{00000000-0005-0000-0000-000046030000}"/>
    <cellStyle name="Linked Cell 6" xfId="747" xr:uid="{00000000-0005-0000-0000-000047030000}"/>
    <cellStyle name="Loše 2" xfId="748" xr:uid="{00000000-0005-0000-0000-000048030000}"/>
    <cellStyle name="Loše 2 2" xfId="749" xr:uid="{00000000-0005-0000-0000-000049030000}"/>
    <cellStyle name="merge" xfId="2360" xr:uid="{5800EB5F-48C9-4155-8EF6-377D66A1E28D}"/>
    <cellStyle name="Milliers [0]_laroux" xfId="750" xr:uid="{00000000-0005-0000-0000-00004A030000}"/>
    <cellStyle name="Milliers_laroux" xfId="751" xr:uid="{00000000-0005-0000-0000-00004B030000}"/>
    <cellStyle name="nabrajanje" xfId="752" xr:uid="{00000000-0005-0000-0000-00004C030000}"/>
    <cellStyle name="napomene_2" xfId="753" xr:uid="{00000000-0005-0000-0000-00004D030000}"/>
    <cellStyle name="Naslov 1 1" xfId="754" xr:uid="{00000000-0005-0000-0000-00004E030000}"/>
    <cellStyle name="Naslov 1 2" xfId="755" xr:uid="{00000000-0005-0000-0000-00004F030000}"/>
    <cellStyle name="Naslov 1 2 2" xfId="756" xr:uid="{00000000-0005-0000-0000-000050030000}"/>
    <cellStyle name="Naslov 1 3" xfId="757" xr:uid="{00000000-0005-0000-0000-000051030000}"/>
    <cellStyle name="Naslov 2 2" xfId="758" xr:uid="{00000000-0005-0000-0000-000052030000}"/>
    <cellStyle name="Naslov 2 2 2" xfId="759" xr:uid="{00000000-0005-0000-0000-000053030000}"/>
    <cellStyle name="Naslov 2 3" xfId="760" xr:uid="{00000000-0005-0000-0000-000054030000}"/>
    <cellStyle name="Naslov 3 2" xfId="761" xr:uid="{00000000-0005-0000-0000-000055030000}"/>
    <cellStyle name="Naslov 3 2 2" xfId="762" xr:uid="{00000000-0005-0000-0000-000056030000}"/>
    <cellStyle name="Naslov 3 3" xfId="763" xr:uid="{00000000-0005-0000-0000-000057030000}"/>
    <cellStyle name="Naslov 4 2" xfId="764" xr:uid="{00000000-0005-0000-0000-000058030000}"/>
    <cellStyle name="Naslov 4 2 2" xfId="765" xr:uid="{00000000-0005-0000-0000-000059030000}"/>
    <cellStyle name="Naslov 4 3" xfId="766" xr:uid="{00000000-0005-0000-0000-00005A030000}"/>
    <cellStyle name="Naslov 5" xfId="767" xr:uid="{00000000-0005-0000-0000-00005B030000}"/>
    <cellStyle name="Naslov 6" xfId="768" xr:uid="{00000000-0005-0000-0000-00005C030000}"/>
    <cellStyle name="naslov stavke" xfId="769" xr:uid="{00000000-0005-0000-0000-00005D030000}"/>
    <cellStyle name="Navadno 6" xfId="770" xr:uid="{00000000-0005-0000-0000-00005E030000}"/>
    <cellStyle name="Navadno_bravarska" xfId="771" xr:uid="{00000000-0005-0000-0000-00005F030000}"/>
    <cellStyle name="Neutral" xfId="772" xr:uid="{00000000-0005-0000-0000-000060030000}"/>
    <cellStyle name="Neutral 2" xfId="773" xr:uid="{00000000-0005-0000-0000-000061030000}"/>
    <cellStyle name="Neutral 2 2" xfId="774" xr:uid="{00000000-0005-0000-0000-000062030000}"/>
    <cellStyle name="Neutral 2 3" xfId="775" xr:uid="{00000000-0005-0000-0000-000063030000}"/>
    <cellStyle name="Neutral 2 4" xfId="776" xr:uid="{00000000-0005-0000-0000-000064030000}"/>
    <cellStyle name="Neutral 3" xfId="777" xr:uid="{00000000-0005-0000-0000-000065030000}"/>
    <cellStyle name="Neutral 3 2" xfId="778" xr:uid="{00000000-0005-0000-0000-000066030000}"/>
    <cellStyle name="Neutral 3 2 2" xfId="3345" xr:uid="{7853A5DA-74A9-47C7-B275-FF06B7CCF894}"/>
    <cellStyle name="Neutral 3 3" xfId="2361" xr:uid="{7D1A692A-7717-4F44-B7ED-6250CBFA6B2C}"/>
    <cellStyle name="Neutral 4" xfId="779" xr:uid="{00000000-0005-0000-0000-000067030000}"/>
    <cellStyle name="Neutral 5" xfId="780" xr:uid="{00000000-0005-0000-0000-000068030000}"/>
    <cellStyle name="Neutral 6" xfId="781" xr:uid="{00000000-0005-0000-0000-000069030000}"/>
    <cellStyle name="Neutralno 2" xfId="782" xr:uid="{00000000-0005-0000-0000-00006A030000}"/>
    <cellStyle name="Neutralno 2 2" xfId="783" xr:uid="{00000000-0005-0000-0000-00006B030000}"/>
    <cellStyle name="Normal - Style1" xfId="784" xr:uid="{00000000-0005-0000-0000-00006D030000}"/>
    <cellStyle name="Normal - Style1 2" xfId="785" xr:uid="{00000000-0005-0000-0000-00006E030000}"/>
    <cellStyle name="Normal 10" xfId="786" xr:uid="{00000000-0005-0000-0000-00006F030000}"/>
    <cellStyle name="Normal 10 10" xfId="1606" xr:uid="{00000000-0005-0000-0000-000070030000}"/>
    <cellStyle name="Normal 10 2" xfId="787" xr:uid="{00000000-0005-0000-0000-000071030000}"/>
    <cellStyle name="Normal 10 2 2" xfId="788" xr:uid="{00000000-0005-0000-0000-000072030000}"/>
    <cellStyle name="Normal 10 2 2 2" xfId="3348" xr:uid="{D1322F16-857B-4F9B-A1C6-07662E2FE6B3}"/>
    <cellStyle name="Normal 10 3" xfId="789" xr:uid="{00000000-0005-0000-0000-000073030000}"/>
    <cellStyle name="Normal 10_Copy of polynesia TROŠKOVNIK v1.90 - sa sanitarijama" xfId="790" xr:uid="{00000000-0005-0000-0000-000074030000}"/>
    <cellStyle name="Normal 100" xfId="791" xr:uid="{00000000-0005-0000-0000-000075030000}"/>
    <cellStyle name="Normal 101" xfId="792" xr:uid="{00000000-0005-0000-0000-000076030000}"/>
    <cellStyle name="Normal 102" xfId="793" xr:uid="{00000000-0005-0000-0000-000077030000}"/>
    <cellStyle name="Normal 103" xfId="794" xr:uid="{00000000-0005-0000-0000-000078030000}"/>
    <cellStyle name="Normal 104" xfId="795" xr:uid="{00000000-0005-0000-0000-000079030000}"/>
    <cellStyle name="Normal 105" xfId="796" xr:uid="{00000000-0005-0000-0000-00007A030000}"/>
    <cellStyle name="Normal 106" xfId="797" xr:uid="{00000000-0005-0000-0000-00007B030000}"/>
    <cellStyle name="Normal 107" xfId="798" xr:uid="{00000000-0005-0000-0000-00007C030000}"/>
    <cellStyle name="Normal 108" xfId="799" xr:uid="{00000000-0005-0000-0000-00007D030000}"/>
    <cellStyle name="Normal 109" xfId="800" xr:uid="{00000000-0005-0000-0000-00007E030000}"/>
    <cellStyle name="Normal 11" xfId="801" xr:uid="{00000000-0005-0000-0000-00007F030000}"/>
    <cellStyle name="Normal 11 2" xfId="802" xr:uid="{00000000-0005-0000-0000-000080030000}"/>
    <cellStyle name="Normal 11 2 2" xfId="803" xr:uid="{00000000-0005-0000-0000-000081030000}"/>
    <cellStyle name="Normal 11 2 3" xfId="3349" xr:uid="{16560D8A-A87F-4BEA-A408-20190DB09F7A}"/>
    <cellStyle name="Normal 11 3" xfId="804" xr:uid="{00000000-0005-0000-0000-000082030000}"/>
    <cellStyle name="Normal 11 3 2" xfId="3350" xr:uid="{02AFAF62-C5EA-4EC0-BE8E-3001655D301B}"/>
    <cellStyle name="Normal 11 4" xfId="805" xr:uid="{00000000-0005-0000-0000-000083030000}"/>
    <cellStyle name="Normal 11 5" xfId="806" xr:uid="{00000000-0005-0000-0000-000084030000}"/>
    <cellStyle name="Normal 110" xfId="807" xr:uid="{00000000-0005-0000-0000-000085030000}"/>
    <cellStyle name="Normal 111" xfId="808" xr:uid="{00000000-0005-0000-0000-000086030000}"/>
    <cellStyle name="Normal 112" xfId="809" xr:uid="{00000000-0005-0000-0000-000087030000}"/>
    <cellStyle name="Normal 113" xfId="810" xr:uid="{00000000-0005-0000-0000-000088030000}"/>
    <cellStyle name="Normal 114" xfId="811" xr:uid="{00000000-0005-0000-0000-000089030000}"/>
    <cellStyle name="Normal 115" xfId="812" xr:uid="{00000000-0005-0000-0000-00008A030000}"/>
    <cellStyle name="Normal 116" xfId="813" xr:uid="{00000000-0005-0000-0000-00008B030000}"/>
    <cellStyle name="Normal 117" xfId="814" xr:uid="{00000000-0005-0000-0000-00008C030000}"/>
    <cellStyle name="Normal 118" xfId="815" xr:uid="{00000000-0005-0000-0000-00008D030000}"/>
    <cellStyle name="Normal 119" xfId="816" xr:uid="{00000000-0005-0000-0000-00008E030000}"/>
    <cellStyle name="Normal 119 2" xfId="817" xr:uid="{00000000-0005-0000-0000-00008F030000}"/>
    <cellStyle name="Normal 119 3" xfId="818" xr:uid="{00000000-0005-0000-0000-000090030000}"/>
    <cellStyle name="Normal 119 4" xfId="819" xr:uid="{00000000-0005-0000-0000-000091030000}"/>
    <cellStyle name="Normal 12" xfId="820" xr:uid="{00000000-0005-0000-0000-000092030000}"/>
    <cellStyle name="Normal 12 2" xfId="821" xr:uid="{00000000-0005-0000-0000-000093030000}"/>
    <cellStyle name="Normal 12 2 2" xfId="3351" xr:uid="{E6E3ED51-E844-44D3-991D-00C7F6C15314}"/>
    <cellStyle name="Normal 12 3" xfId="822" xr:uid="{00000000-0005-0000-0000-000094030000}"/>
    <cellStyle name="Normal 12 3 2" xfId="3352" xr:uid="{96832E64-44BA-43FF-A532-9A096FA10ADA}"/>
    <cellStyle name="Normal 120" xfId="823" xr:uid="{00000000-0005-0000-0000-000095030000}"/>
    <cellStyle name="Normal 121" xfId="824" xr:uid="{00000000-0005-0000-0000-000096030000}"/>
    <cellStyle name="Normal 122" xfId="825" xr:uid="{00000000-0005-0000-0000-000097030000}"/>
    <cellStyle name="Normal 123" xfId="826" xr:uid="{00000000-0005-0000-0000-000098030000}"/>
    <cellStyle name="Normal 124" xfId="827" xr:uid="{00000000-0005-0000-0000-000099030000}"/>
    <cellStyle name="Normal 125" xfId="828" xr:uid="{00000000-0005-0000-0000-00009A030000}"/>
    <cellStyle name="Normal 126" xfId="829" xr:uid="{00000000-0005-0000-0000-00009B030000}"/>
    <cellStyle name="Normal 127" xfId="830" xr:uid="{00000000-0005-0000-0000-00009C030000}"/>
    <cellStyle name="Normal 128" xfId="831" xr:uid="{00000000-0005-0000-0000-00009D030000}"/>
    <cellStyle name="Normal 128 2" xfId="1712" xr:uid="{00000000-0005-0000-0000-00009E030000}"/>
    <cellStyle name="Normal 128 2 2" xfId="2154" xr:uid="{CAF200A5-66F5-45A1-BB40-A5429047E2A8}"/>
    <cellStyle name="Normal 128 2 2 2" xfId="3133" xr:uid="{0CF7FCF4-9ABB-48FC-AB35-6C5121D48B6C}"/>
    <cellStyle name="Normal 128 2 3" xfId="2699" xr:uid="{44D03D2C-A17B-4AD0-AFEC-EBF79C4B1859}"/>
    <cellStyle name="Normal 128 3" xfId="1937" xr:uid="{A5EC9870-380F-44CC-BA89-2219858FB368}"/>
    <cellStyle name="Normal 128 3 2" xfId="2916" xr:uid="{01F46359-0ACD-4500-85BD-3756C300BEF1}"/>
    <cellStyle name="Normal 128 4" xfId="2483" xr:uid="{CCA264BF-7606-4A30-A07D-FD9CF4F47802}"/>
    <cellStyle name="Normal 129" xfId="832" xr:uid="{00000000-0005-0000-0000-00009F030000}"/>
    <cellStyle name="Normal 129 2" xfId="1713" xr:uid="{00000000-0005-0000-0000-0000A0030000}"/>
    <cellStyle name="Normal 129 2 2" xfId="2155" xr:uid="{C01E5C34-08DB-41D6-9B7E-E822BE0FB1A2}"/>
    <cellStyle name="Normal 129 2 2 2" xfId="3134" xr:uid="{719F6002-30E4-48EB-BB3F-FD759ED7CD5F}"/>
    <cellStyle name="Normal 129 2 3" xfId="2700" xr:uid="{8C35D759-AAC1-4E50-B92D-37832252072C}"/>
    <cellStyle name="Normal 129 3" xfId="1938" xr:uid="{EE538DB2-2D99-419E-80FC-731AB14D83E8}"/>
    <cellStyle name="Normal 129 3 2" xfId="2917" xr:uid="{D671B5C3-A39B-43F8-9610-585B6C6C2A08}"/>
    <cellStyle name="Normal 129 4" xfId="2484" xr:uid="{6DAFFE86-EFC9-47DC-BB97-BF65574B5629}"/>
    <cellStyle name="Normal 13" xfId="833" xr:uid="{00000000-0005-0000-0000-0000A1030000}"/>
    <cellStyle name="Normal 13 2" xfId="834" xr:uid="{00000000-0005-0000-0000-0000A2030000}"/>
    <cellStyle name="Normal 13 2 2" xfId="3353" xr:uid="{03763EE4-349D-4162-93EF-38349BE49DF2}"/>
    <cellStyle name="Normal 13 3" xfId="3354" xr:uid="{ED8E74D3-83F1-455D-B5C8-0760B51FC433}"/>
    <cellStyle name="Normal 130" xfId="835" xr:uid="{00000000-0005-0000-0000-0000A3030000}"/>
    <cellStyle name="Normal 131" xfId="836" xr:uid="{00000000-0005-0000-0000-0000A4030000}"/>
    <cellStyle name="Normal 132" xfId="837" xr:uid="{00000000-0005-0000-0000-0000A5030000}"/>
    <cellStyle name="Normal 132 2" xfId="1714" xr:uid="{00000000-0005-0000-0000-0000A6030000}"/>
    <cellStyle name="Normal 132 2 2" xfId="2156" xr:uid="{4230E202-D9D1-44E4-B8A1-503890764F71}"/>
    <cellStyle name="Normal 132 2 2 2" xfId="3135" xr:uid="{F4CD1117-5893-4214-A68D-80AEDFF82574}"/>
    <cellStyle name="Normal 132 2 3" xfId="2701" xr:uid="{6AACEE99-82FE-47B5-863F-064254B0AC48}"/>
    <cellStyle name="Normal 132 3" xfId="1939" xr:uid="{37C53E88-35D7-4067-97B2-4F546DFBDDF9}"/>
    <cellStyle name="Normal 132 3 2" xfId="2918" xr:uid="{F5C82E15-073A-4184-83B0-91204DD53DA4}"/>
    <cellStyle name="Normal 132 4" xfId="2485" xr:uid="{092806AA-E5AC-44E7-B104-82CE533D8FA8}"/>
    <cellStyle name="Normal 133" xfId="838" xr:uid="{00000000-0005-0000-0000-0000A7030000}"/>
    <cellStyle name="Normal 133 2" xfId="1715" xr:uid="{00000000-0005-0000-0000-0000A8030000}"/>
    <cellStyle name="Normal 133 2 2" xfId="2157" xr:uid="{AFDCCF62-C01D-4373-AE7F-A8E8C1326674}"/>
    <cellStyle name="Normal 133 2 2 2" xfId="3136" xr:uid="{5A651E38-CE91-4943-9C09-9048E695526A}"/>
    <cellStyle name="Normal 133 2 3" xfId="2702" xr:uid="{34CA5371-0700-4A37-A94E-106F7800A52A}"/>
    <cellStyle name="Normal 133 3" xfId="1940" xr:uid="{CCE3D374-A023-4613-A287-B5444BE0A841}"/>
    <cellStyle name="Normal 133 3 2" xfId="2919" xr:uid="{49E3A3E5-B696-4EC1-AD26-42526E3007D2}"/>
    <cellStyle name="Normal 133 4" xfId="2486" xr:uid="{E5802CBA-108C-4FC9-8753-E26A5A2791AA}"/>
    <cellStyle name="Normal 134" xfId="839" xr:uid="{00000000-0005-0000-0000-0000A9030000}"/>
    <cellStyle name="Normal 135" xfId="840" xr:uid="{00000000-0005-0000-0000-0000AA030000}"/>
    <cellStyle name="Normal 135 2" xfId="1716" xr:uid="{00000000-0005-0000-0000-0000AB030000}"/>
    <cellStyle name="Normal 135 2 2" xfId="2158" xr:uid="{3BFBEC88-09CF-4D60-88FC-1DD23CB0EAFB}"/>
    <cellStyle name="Normal 135 2 2 2" xfId="3137" xr:uid="{6D1E4948-09F1-4809-9A4E-E2208A064D86}"/>
    <cellStyle name="Normal 135 2 3" xfId="2703" xr:uid="{AB481907-FA3F-4978-8463-80E409C7254F}"/>
    <cellStyle name="Normal 135 3" xfId="1941" xr:uid="{C87362D3-8974-4E77-AE6D-25B6F60EBDF3}"/>
    <cellStyle name="Normal 135 3 2" xfId="2920" xr:uid="{A36C973D-FCA5-4846-B3CC-73F3DA6C67EB}"/>
    <cellStyle name="Normal 135 4" xfId="2487" xr:uid="{CE83C159-7DF1-41B4-BA58-9726BE6A982D}"/>
    <cellStyle name="Normal 136" xfId="841" xr:uid="{00000000-0005-0000-0000-0000AC030000}"/>
    <cellStyle name="Normal 137" xfId="842" xr:uid="{00000000-0005-0000-0000-0000AD030000}"/>
    <cellStyle name="Normal 137 2" xfId="1717" xr:uid="{00000000-0005-0000-0000-0000AE030000}"/>
    <cellStyle name="Normal 137 2 2" xfId="2159" xr:uid="{1B0B7E6B-7C31-4D01-B65C-AF25657B7AB6}"/>
    <cellStyle name="Normal 137 2 2 2" xfId="3138" xr:uid="{416F7D63-32CF-4698-9F57-0F89B33E60C1}"/>
    <cellStyle name="Normal 137 2 3" xfId="2704" xr:uid="{EF7DE2EC-3947-44EA-A129-274E9F9A9AB3}"/>
    <cellStyle name="Normal 137 3" xfId="1942" xr:uid="{A88DE602-5D95-44F7-A6C9-022B1D1B1B0D}"/>
    <cellStyle name="Normal 137 3 2" xfId="2921" xr:uid="{300C44E3-B25F-47DE-BE20-4F42845E513C}"/>
    <cellStyle name="Normal 137 4" xfId="2488" xr:uid="{A6D4C67F-D3F9-453E-9BA5-05A00C94AA41}"/>
    <cellStyle name="Normal 138" xfId="843" xr:uid="{00000000-0005-0000-0000-0000AF030000}"/>
    <cellStyle name="Normal 138 2" xfId="844" xr:uid="{00000000-0005-0000-0000-0000B0030000}"/>
    <cellStyle name="Normal 138 2 2" xfId="1718" xr:uid="{00000000-0005-0000-0000-0000B1030000}"/>
    <cellStyle name="Normal 138 2 2 2" xfId="2160" xr:uid="{E30993D4-60B7-4CD1-9ED5-165062EDFA59}"/>
    <cellStyle name="Normal 138 2 2 2 2" xfId="3139" xr:uid="{09263C6F-54D2-49EE-886A-805D7BD81D6B}"/>
    <cellStyle name="Normal 138 2 2 3" xfId="2705" xr:uid="{09F7F6B4-CBE4-4581-B148-2679C1C9FA71}"/>
    <cellStyle name="Normal 138 2 3" xfId="1943" xr:uid="{F22817FD-2CF4-480F-A555-A24C9F1D6F89}"/>
    <cellStyle name="Normal 138 2 3 2" xfId="2922" xr:uid="{A105A106-B362-421A-9DB8-540F19E5EACE}"/>
    <cellStyle name="Normal 138 2 4" xfId="2489" xr:uid="{973CAAD0-09A5-44A8-B952-00B9F5205668}"/>
    <cellStyle name="Normal 139" xfId="845" xr:uid="{00000000-0005-0000-0000-0000B2030000}"/>
    <cellStyle name="Normal 139 2" xfId="1719" xr:uid="{00000000-0005-0000-0000-0000B3030000}"/>
    <cellStyle name="Normal 139 2 2" xfId="2161" xr:uid="{4225B8F2-2F7B-423C-85B1-963CB59676A6}"/>
    <cellStyle name="Normal 139 2 2 2" xfId="3140" xr:uid="{D4D1BC1D-7F09-4389-B443-C28A04C721FB}"/>
    <cellStyle name="Normal 139 2 3" xfId="2706" xr:uid="{082FB7E9-0E9A-4DA9-800D-BB070F5BAD49}"/>
    <cellStyle name="Normal 139 3" xfId="1944" xr:uid="{0D12E540-9F73-48B7-9A30-85B8FC00CB5E}"/>
    <cellStyle name="Normal 139 3 2" xfId="2923" xr:uid="{C1585363-97FE-46D3-8BB9-B9494303ECE9}"/>
    <cellStyle name="Normal 139 4" xfId="2490" xr:uid="{CE9F2F1D-E973-42D0-8C4C-CAD6AABF1D07}"/>
    <cellStyle name="Normal 14" xfId="846" xr:uid="{00000000-0005-0000-0000-0000B4030000}"/>
    <cellStyle name="Normal 14 2" xfId="847" xr:uid="{00000000-0005-0000-0000-0000B5030000}"/>
    <cellStyle name="Normal 14 2 2" xfId="3356" xr:uid="{F43FB84E-1418-4069-B5A2-42C87DC372C7}"/>
    <cellStyle name="Normal 14 3" xfId="848" xr:uid="{00000000-0005-0000-0000-0000B6030000}"/>
    <cellStyle name="Normal 14 3 2" xfId="3357" xr:uid="{5FBEF2D0-FAD9-4E16-BD94-2E1AC6FE5E65}"/>
    <cellStyle name="Normal 14 4" xfId="849" xr:uid="{00000000-0005-0000-0000-0000B7030000}"/>
    <cellStyle name="Normal 14 5" xfId="850" xr:uid="{00000000-0005-0000-0000-0000B8030000}"/>
    <cellStyle name="Normal 14 6" xfId="2362" xr:uid="{B333A23C-B26B-4DF8-B35A-65AB1E927CB7}"/>
    <cellStyle name="Normal 14 6 2" xfId="3266" xr:uid="{10FAC239-E72B-463C-B85C-21FA90CA7CBF}"/>
    <cellStyle name="Normal 14 7" xfId="3355" xr:uid="{0B62C1FB-916D-4953-995A-D89D68ED0346}"/>
    <cellStyle name="Normal 140" xfId="851" xr:uid="{00000000-0005-0000-0000-0000B9030000}"/>
    <cellStyle name="Normal 141" xfId="852" xr:uid="{00000000-0005-0000-0000-0000BA030000}"/>
    <cellStyle name="Normal 142" xfId="1720" xr:uid="{00000000-0005-0000-0000-0000BB030000}"/>
    <cellStyle name="Normal 142 2" xfId="1721" xr:uid="{00000000-0005-0000-0000-0000BC030000}"/>
    <cellStyle name="Normal 143" xfId="1844" xr:uid="{00000000-0005-0000-0000-0000BD030000}"/>
    <cellStyle name="Normal 143 2" xfId="2281" xr:uid="{33E632A4-E75C-4D1C-A1D4-AF15A528A0D3}"/>
    <cellStyle name="Normal 143 2 2" xfId="3260" xr:uid="{A5B27B13-9998-4AC6-B276-210C48CD26DF}"/>
    <cellStyle name="Normal 143 3" xfId="2826" xr:uid="{EF3C8B4F-6E3B-49D3-8ABA-DB4F0928CB26}"/>
    <cellStyle name="Normal 145" xfId="853" xr:uid="{00000000-0005-0000-0000-0000BE030000}"/>
    <cellStyle name="Normal 146" xfId="854" xr:uid="{00000000-0005-0000-0000-0000BF030000}"/>
    <cellStyle name="Normal 147" xfId="855" xr:uid="{00000000-0005-0000-0000-0000C0030000}"/>
    <cellStyle name="Normal 15" xfId="856" xr:uid="{00000000-0005-0000-0000-0000C1030000}"/>
    <cellStyle name="Normal 15 2" xfId="857" xr:uid="{00000000-0005-0000-0000-0000C2030000}"/>
    <cellStyle name="Normal 15 2 2" xfId="2364" xr:uid="{A9DAEC24-2173-490C-BD46-5D9209F896E4}"/>
    <cellStyle name="Normal 15 2 2 2" xfId="3358" xr:uid="{CF290EBE-74E0-489F-A855-0C6CA764A2AE}"/>
    <cellStyle name="Normal 15 3" xfId="2363" xr:uid="{7F6D3B4F-DA8C-41EE-AFB9-67F197027A02}"/>
    <cellStyle name="Normal 15 3 2" xfId="3359" xr:uid="{9FF4D2A8-7465-4F71-B57C-10E2E73ABE6B}"/>
    <cellStyle name="Normal 150" xfId="858" xr:uid="{00000000-0005-0000-0000-0000C3030000}"/>
    <cellStyle name="Normal 151" xfId="859" xr:uid="{00000000-0005-0000-0000-0000C4030000}"/>
    <cellStyle name="Normal 152" xfId="860" xr:uid="{00000000-0005-0000-0000-0000C5030000}"/>
    <cellStyle name="Normal 153" xfId="861" xr:uid="{00000000-0005-0000-0000-0000C6030000}"/>
    <cellStyle name="Normal 157" xfId="862" xr:uid="{00000000-0005-0000-0000-0000C7030000}"/>
    <cellStyle name="Normal 158" xfId="863" xr:uid="{00000000-0005-0000-0000-0000C8030000}"/>
    <cellStyle name="Normal 16" xfId="864" xr:uid="{00000000-0005-0000-0000-0000C9030000}"/>
    <cellStyle name="Normal 16 2" xfId="865" xr:uid="{00000000-0005-0000-0000-0000CA030000}"/>
    <cellStyle name="Normal 16 2 2" xfId="3360" xr:uid="{D1994559-0CB4-4F6D-AD83-99F48DC1022E}"/>
    <cellStyle name="Normal 16 3" xfId="3361" xr:uid="{21A23C41-E51C-4C54-86C5-5CD17B135783}"/>
    <cellStyle name="Normal 160" xfId="866" xr:uid="{00000000-0005-0000-0000-0000CB030000}"/>
    <cellStyle name="Normal 161" xfId="867" xr:uid="{00000000-0005-0000-0000-0000CC030000}"/>
    <cellStyle name="Normal 17" xfId="3" xr:uid="{00000000-0005-0000-0000-0000CD030000}"/>
    <cellStyle name="Normal 17 2" xfId="868" xr:uid="{00000000-0005-0000-0000-0000CE030000}"/>
    <cellStyle name="Normal 17 2 2" xfId="3362" xr:uid="{243B04BC-2E6A-4C23-8BA0-A3DE16A6B8F8}"/>
    <cellStyle name="Normal 17 3" xfId="3363" xr:uid="{9AE909BD-96BE-454E-966C-C7E75F83E27C}"/>
    <cellStyle name="Normal 18" xfId="869" xr:uid="{00000000-0005-0000-0000-0000CF030000}"/>
    <cellStyle name="Normal 18 2" xfId="870" xr:uid="{00000000-0005-0000-0000-0000D0030000}"/>
    <cellStyle name="Normal 18 2 2" xfId="3364" xr:uid="{D7F254CD-E02F-4C37-A668-6D0DE38B1F85}"/>
    <cellStyle name="Normal 18 3" xfId="2365" xr:uid="{B89F8DC7-AAFA-4654-A770-9A0DA5FA7400}"/>
    <cellStyle name="Normal 19" xfId="871" xr:uid="{00000000-0005-0000-0000-0000D1030000}"/>
    <cellStyle name="Normal 19 2" xfId="872" xr:uid="{00000000-0005-0000-0000-0000D2030000}"/>
    <cellStyle name="Normal 19 2 2" xfId="3365" xr:uid="{F265D281-8FD5-4E64-883E-6109D7E915A6}"/>
    <cellStyle name="Normal 19 3" xfId="3366" xr:uid="{D2093833-AA02-4F13-92F3-3CD4D2D632BA}"/>
    <cellStyle name="Normal 2" xfId="1" xr:uid="{00000000-0005-0000-0000-0000D3030000}"/>
    <cellStyle name="Normal 2 10" xfId="873" xr:uid="{00000000-0005-0000-0000-0000D4030000}"/>
    <cellStyle name="Normal 2 10 2" xfId="874" xr:uid="{00000000-0005-0000-0000-0000D5030000}"/>
    <cellStyle name="Normal 2 11" xfId="875" xr:uid="{00000000-0005-0000-0000-0000D6030000}"/>
    <cellStyle name="Normal 2 11 2" xfId="3367" xr:uid="{7A6E6632-BD74-47D6-8D7B-2C9257B6CF56}"/>
    <cellStyle name="Normal 2 12" xfId="876" xr:uid="{00000000-0005-0000-0000-0000D7030000}"/>
    <cellStyle name="Normal 2 13" xfId="877" xr:uid="{00000000-0005-0000-0000-0000D8030000}"/>
    <cellStyle name="Normal 2 14" xfId="878" xr:uid="{00000000-0005-0000-0000-0000D9030000}"/>
    <cellStyle name="Normal 2 15" xfId="879" xr:uid="{00000000-0005-0000-0000-0000DA030000}"/>
    <cellStyle name="Normal 2 16" xfId="880" xr:uid="{00000000-0005-0000-0000-0000DB030000}"/>
    <cellStyle name="Normal 2 17" xfId="881" xr:uid="{00000000-0005-0000-0000-0000DC030000}"/>
    <cellStyle name="Normal 2 18" xfId="882" xr:uid="{00000000-0005-0000-0000-0000DD030000}"/>
    <cellStyle name="Normal 2 19" xfId="883" xr:uid="{00000000-0005-0000-0000-0000DE030000}"/>
    <cellStyle name="Normal 2 2" xfId="884" xr:uid="{00000000-0005-0000-0000-0000DF030000}"/>
    <cellStyle name="Normal 2 2 2" xfId="885" xr:uid="{00000000-0005-0000-0000-0000E0030000}"/>
    <cellStyle name="Normal 2 2 2 2" xfId="886" xr:uid="{00000000-0005-0000-0000-0000E1030000}"/>
    <cellStyle name="Normal 2 2 2 3" xfId="887" xr:uid="{00000000-0005-0000-0000-0000E2030000}"/>
    <cellStyle name="Normal 2 2 3" xfId="888" xr:uid="{00000000-0005-0000-0000-0000E3030000}"/>
    <cellStyle name="Normal 2 2 3 2" xfId="2367" xr:uid="{AEE19718-0418-492D-A90B-5AB3D292A9B6}"/>
    <cellStyle name="Normal 2 2 3 3" xfId="2366" xr:uid="{8AA9860B-7848-4E1E-BAEC-E93B506A6D11}"/>
    <cellStyle name="Normal 2 2 4" xfId="889" xr:uid="{00000000-0005-0000-0000-0000E4030000}"/>
    <cellStyle name="Normal 2 2 4 2" xfId="3368" xr:uid="{CEF87B46-A564-4F5D-A74C-1A46CD183AD6}"/>
    <cellStyle name="Normal 2 2 5" xfId="890" xr:uid="{00000000-0005-0000-0000-0000E5030000}"/>
    <cellStyle name="Normal 2 2_Copy of Xl0000195" xfId="891" xr:uid="{00000000-0005-0000-0000-0000E6030000}"/>
    <cellStyle name="Normal 2 20" xfId="892" xr:uid="{00000000-0005-0000-0000-0000E7030000}"/>
    <cellStyle name="Normal 2 21" xfId="893" xr:uid="{00000000-0005-0000-0000-0000E8030000}"/>
    <cellStyle name="Normal 2 22" xfId="894" xr:uid="{00000000-0005-0000-0000-0000E9030000}"/>
    <cellStyle name="Normal 2 23" xfId="895" xr:uid="{00000000-0005-0000-0000-0000EA030000}"/>
    <cellStyle name="Normal 2 24" xfId="896" xr:uid="{00000000-0005-0000-0000-0000EB030000}"/>
    <cellStyle name="Normal 2 25" xfId="897" xr:uid="{00000000-0005-0000-0000-0000EC030000}"/>
    <cellStyle name="Normal 2 26" xfId="898" xr:uid="{00000000-0005-0000-0000-0000ED030000}"/>
    <cellStyle name="Normal 2 27" xfId="899" xr:uid="{00000000-0005-0000-0000-0000EE030000}"/>
    <cellStyle name="Normal 2 28" xfId="900" xr:uid="{00000000-0005-0000-0000-0000EF030000}"/>
    <cellStyle name="Normal 2 29" xfId="901" xr:uid="{00000000-0005-0000-0000-0000F0030000}"/>
    <cellStyle name="Normal 2 3" xfId="902" xr:uid="{00000000-0005-0000-0000-0000F1030000}"/>
    <cellStyle name="Normal 2 3 2" xfId="903" xr:uid="{00000000-0005-0000-0000-0000F2030000}"/>
    <cellStyle name="Normal 2 3 2 2" xfId="3369" xr:uid="{8C42AD08-EDC3-4958-AE26-7F2633BDFC9B}"/>
    <cellStyle name="Normal 2 3 3" xfId="904" xr:uid="{00000000-0005-0000-0000-0000F3030000}"/>
    <cellStyle name="Normal 2 3 3 2" xfId="1722" xr:uid="{00000000-0005-0000-0000-0000F4030000}"/>
    <cellStyle name="Normal 2 3 3 2 2" xfId="2162" xr:uid="{5577E874-D325-46FD-A490-D3C97A7B613A}"/>
    <cellStyle name="Normal 2 3 3 2 2 2" xfId="3141" xr:uid="{146FEE45-FDBC-4683-9A8E-D158E559978F}"/>
    <cellStyle name="Normal 2 3 3 2 3" xfId="2707" xr:uid="{CBF1DB1A-88F2-4BF7-BB85-0132D1C0213F}"/>
    <cellStyle name="Normal 2 3 3 3" xfId="1945" xr:uid="{B7705C36-3CFC-42B7-A601-FC5A6BCCEF2B}"/>
    <cellStyle name="Normal 2 3 3 3 2" xfId="2924" xr:uid="{58F398E2-F6B0-444E-96C0-2244E40F51A0}"/>
    <cellStyle name="Normal 2 3 3 4" xfId="2491" xr:uid="{865DA37B-3A20-45CB-9EA5-9ECE254E6D93}"/>
    <cellStyle name="Normal 2 3 4" xfId="905" xr:uid="{00000000-0005-0000-0000-0000F5030000}"/>
    <cellStyle name="Normal 2 3 5" xfId="906" xr:uid="{00000000-0005-0000-0000-0000F6030000}"/>
    <cellStyle name="Normal 2 3 6" xfId="907" xr:uid="{00000000-0005-0000-0000-0000F7030000}"/>
    <cellStyle name="Normal 2 3_Copy of Xl0000195" xfId="908" xr:uid="{00000000-0005-0000-0000-0000F8030000}"/>
    <cellStyle name="Normal 2 30" xfId="909" xr:uid="{00000000-0005-0000-0000-0000F9030000}"/>
    <cellStyle name="Normal 2 31" xfId="910" xr:uid="{00000000-0005-0000-0000-0000FA030000}"/>
    <cellStyle name="Normal 2 32" xfId="911" xr:uid="{00000000-0005-0000-0000-0000FB030000}"/>
    <cellStyle name="Normal 2 33" xfId="912" xr:uid="{00000000-0005-0000-0000-0000FC030000}"/>
    <cellStyle name="Normal 2 34" xfId="913" xr:uid="{00000000-0005-0000-0000-0000FD030000}"/>
    <cellStyle name="Normal 2 35" xfId="914" xr:uid="{00000000-0005-0000-0000-0000FE030000}"/>
    <cellStyle name="Normal 2 36" xfId="915" xr:uid="{00000000-0005-0000-0000-0000FF030000}"/>
    <cellStyle name="Normal 2 37" xfId="916" xr:uid="{00000000-0005-0000-0000-000000040000}"/>
    <cellStyle name="Normal 2 38" xfId="917" xr:uid="{00000000-0005-0000-0000-000001040000}"/>
    <cellStyle name="Normal 2 39" xfId="918" xr:uid="{00000000-0005-0000-0000-000002040000}"/>
    <cellStyle name="Normal 2 4" xfId="919" xr:uid="{00000000-0005-0000-0000-000003040000}"/>
    <cellStyle name="Normal 2 4 2" xfId="920" xr:uid="{00000000-0005-0000-0000-000004040000}"/>
    <cellStyle name="Normal 2 4 2 2" xfId="3370" xr:uid="{F26BCD57-DF43-463E-B7B8-BF0C6A3EFDE3}"/>
    <cellStyle name="Normal 2 4 3" xfId="921" xr:uid="{00000000-0005-0000-0000-000005040000}"/>
    <cellStyle name="Normal 2 4 4" xfId="2368" xr:uid="{B34C69DA-1543-4517-B979-DE7F7427B30C}"/>
    <cellStyle name="Normal 2 4_Copy of Xl0000195" xfId="922" xr:uid="{00000000-0005-0000-0000-000006040000}"/>
    <cellStyle name="Normal 2 40" xfId="923" xr:uid="{00000000-0005-0000-0000-000007040000}"/>
    <cellStyle name="Normal 2 41" xfId="924" xr:uid="{00000000-0005-0000-0000-000008040000}"/>
    <cellStyle name="Normal 2 42" xfId="925" xr:uid="{00000000-0005-0000-0000-000009040000}"/>
    <cellStyle name="Normal 2 43" xfId="926" xr:uid="{00000000-0005-0000-0000-00000A040000}"/>
    <cellStyle name="Normal 2 44" xfId="927" xr:uid="{00000000-0005-0000-0000-00000B040000}"/>
    <cellStyle name="Normal 2 45" xfId="928" xr:uid="{00000000-0005-0000-0000-00000C040000}"/>
    <cellStyle name="Normal 2 46" xfId="929" xr:uid="{00000000-0005-0000-0000-00000D040000}"/>
    <cellStyle name="Normal 2 47" xfId="930" xr:uid="{00000000-0005-0000-0000-00000E040000}"/>
    <cellStyle name="Normal 2 48" xfId="931" xr:uid="{00000000-0005-0000-0000-00000F040000}"/>
    <cellStyle name="Normal 2 49" xfId="932" xr:uid="{00000000-0005-0000-0000-000010040000}"/>
    <cellStyle name="Normal 2 5" xfId="933" xr:uid="{00000000-0005-0000-0000-000011040000}"/>
    <cellStyle name="Normal 2 5 2" xfId="934" xr:uid="{00000000-0005-0000-0000-000012040000}"/>
    <cellStyle name="Normal 2 5 2 2" xfId="3371" xr:uid="{F8319C10-75E6-442C-9304-6774B3F96905}"/>
    <cellStyle name="Normal 2 5 3" xfId="2369" xr:uid="{97DE4044-8714-4D70-AF13-09066C6129DE}"/>
    <cellStyle name="Normal 2 5_Copy of Xl0000195" xfId="935" xr:uid="{00000000-0005-0000-0000-000013040000}"/>
    <cellStyle name="Normal 2 50" xfId="936" xr:uid="{00000000-0005-0000-0000-000014040000}"/>
    <cellStyle name="Normal 2 51" xfId="937" xr:uid="{00000000-0005-0000-0000-000015040000}"/>
    <cellStyle name="Normal 2 52" xfId="938" xr:uid="{00000000-0005-0000-0000-000016040000}"/>
    <cellStyle name="Normal 2 53" xfId="939" xr:uid="{00000000-0005-0000-0000-000017040000}"/>
    <cellStyle name="Normal 2 54" xfId="940" xr:uid="{00000000-0005-0000-0000-000018040000}"/>
    <cellStyle name="Normal 2 55" xfId="941" xr:uid="{00000000-0005-0000-0000-000019040000}"/>
    <cellStyle name="Normal 2 56" xfId="942" xr:uid="{00000000-0005-0000-0000-00001A040000}"/>
    <cellStyle name="Normal 2 57" xfId="1590" xr:uid="{00000000-0005-0000-0000-00001B040000}"/>
    <cellStyle name="Normal 2 57 2" xfId="1723" xr:uid="{00000000-0005-0000-0000-00001C040000}"/>
    <cellStyle name="Normal 2 58" xfId="1592" xr:uid="{00000000-0005-0000-0000-00001D040000}"/>
    <cellStyle name="Normal 2 59" xfId="1593" xr:uid="{00000000-0005-0000-0000-00001E040000}"/>
    <cellStyle name="Normal 2 6" xfId="943" xr:uid="{00000000-0005-0000-0000-00001F040000}"/>
    <cellStyle name="Normal 2 6 2" xfId="944" xr:uid="{00000000-0005-0000-0000-000020040000}"/>
    <cellStyle name="Normal 2 6 2 2" xfId="3372" xr:uid="{8FDF19E8-8E45-4398-9678-A067EC956FCF}"/>
    <cellStyle name="Normal 2 6 3" xfId="2370" xr:uid="{A3732C3D-27E8-4AC7-A582-34DBB6291278}"/>
    <cellStyle name="Normal 2 60" xfId="1594" xr:uid="{00000000-0005-0000-0000-000021040000}"/>
    <cellStyle name="Normal 2 61" xfId="1595" xr:uid="{00000000-0005-0000-0000-000022040000}"/>
    <cellStyle name="Normal 2 62" xfId="1596" xr:uid="{00000000-0005-0000-0000-000023040000}"/>
    <cellStyle name="Normal 2 63" xfId="1597" xr:uid="{00000000-0005-0000-0000-000024040000}"/>
    <cellStyle name="Normal 2 64" xfId="1598" xr:uid="{00000000-0005-0000-0000-000025040000}"/>
    <cellStyle name="Normal 2 65" xfId="1599" xr:uid="{00000000-0005-0000-0000-000026040000}"/>
    <cellStyle name="Normal 2 66" xfId="1600" xr:uid="{00000000-0005-0000-0000-000027040000}"/>
    <cellStyle name="Normal 2 67" xfId="1601" xr:uid="{00000000-0005-0000-0000-000028040000}"/>
    <cellStyle name="Normal 2 7" xfId="945" xr:uid="{00000000-0005-0000-0000-000029040000}"/>
    <cellStyle name="Normal 2 7 2" xfId="3373" xr:uid="{A3FDE29F-887E-4B58-9C2C-FFB1BE56557F}"/>
    <cellStyle name="Normal 2 8" xfId="946" xr:uid="{00000000-0005-0000-0000-00002A040000}"/>
    <cellStyle name="Normal 2 8 2" xfId="3375" xr:uid="{20376704-1B69-4C96-9854-5649C19AFB9F}"/>
    <cellStyle name="Normal 2 8 3" xfId="3374" xr:uid="{A1CC59FA-1D30-42B0-BDF3-93B92B7BD8A5}"/>
    <cellStyle name="Normal 2 9" xfId="947" xr:uid="{00000000-0005-0000-0000-00002B040000}"/>
    <cellStyle name="Normal 2 9 2" xfId="3377" xr:uid="{AF7BA4D2-97A2-4BB7-A936-399BD4317CB0}"/>
    <cellStyle name="Normal 2 9 3" xfId="3376" xr:uid="{867547D1-0DD9-4D66-A854-0834BCD4EA29}"/>
    <cellStyle name="Normal 2_Copy of polynesia TROŠKOVNIK v1.90 - sa sanitarijama" xfId="948" xr:uid="{00000000-0005-0000-0000-00002C040000}"/>
    <cellStyle name="Normal 20" xfId="949" xr:uid="{00000000-0005-0000-0000-00002D040000}"/>
    <cellStyle name="Normal 20 2" xfId="950" xr:uid="{00000000-0005-0000-0000-00002E040000}"/>
    <cellStyle name="Normal 20 2 2" xfId="3378" xr:uid="{2C14E94A-97BD-421B-AFCF-E50539332F1F}"/>
    <cellStyle name="Normal 20 3" xfId="3379" xr:uid="{94672EC8-EFE5-49DF-9B2E-33C662809041}"/>
    <cellStyle name="Normal 20 4" xfId="3380" xr:uid="{1BDCD9CB-A5BF-43AF-830F-E1CE7547954D}"/>
    <cellStyle name="Normal 21" xfId="951" xr:uid="{00000000-0005-0000-0000-00002F040000}"/>
    <cellStyle name="Normal 21 2" xfId="952" xr:uid="{00000000-0005-0000-0000-000030040000}"/>
    <cellStyle name="Normal 21 2 2" xfId="3381" xr:uid="{683F1B13-2978-4FAE-A244-36173D75E973}"/>
    <cellStyle name="Normal 21 3" xfId="953" xr:uid="{00000000-0005-0000-0000-000031040000}"/>
    <cellStyle name="Normal 21 3 2" xfId="3382" xr:uid="{B7DDEEC7-06E7-405C-ACCD-5DA845916182}"/>
    <cellStyle name="Normal 21 4" xfId="954" xr:uid="{00000000-0005-0000-0000-000032040000}"/>
    <cellStyle name="Normal 21 4 2" xfId="3383" xr:uid="{4219810C-786A-40B6-9DDE-AA76682C0E58}"/>
    <cellStyle name="Normal 21 5" xfId="955" xr:uid="{00000000-0005-0000-0000-000033040000}"/>
    <cellStyle name="Normal 21 6" xfId="2371" xr:uid="{0356F2F4-F5A2-468E-A347-3A177A83CA05}"/>
    <cellStyle name="Normal 22" xfId="956" xr:uid="{00000000-0005-0000-0000-000034040000}"/>
    <cellStyle name="Normal 22 2" xfId="2372" xr:uid="{C3C3B9D8-F771-4B48-908C-C0BD04FBAB08}"/>
    <cellStyle name="Normal 22 2 2" xfId="3267" xr:uid="{DF5DC399-E504-48C8-A578-BE83D50AE3DC}"/>
    <cellStyle name="Normal 22 2 3" xfId="3385" xr:uid="{4EA22106-8A06-4E52-B7A6-635408F75AE5}"/>
    <cellStyle name="Normal 22 3" xfId="3384" xr:uid="{5EB5B13E-D6E4-4B96-9E57-A6560605F19D}"/>
    <cellStyle name="Normal 23" xfId="957" xr:uid="{00000000-0005-0000-0000-000035040000}"/>
    <cellStyle name="Normal 23 2" xfId="3387" xr:uid="{B42D3490-6B43-45E3-9FDC-F48400CC2B74}"/>
    <cellStyle name="Normal 23 3" xfId="3386" xr:uid="{CFF65134-0261-4B66-AEC4-843F51FF71E8}"/>
    <cellStyle name="Normal 24" xfId="958" xr:uid="{00000000-0005-0000-0000-000036040000}"/>
    <cellStyle name="Normal 24 2" xfId="3388" xr:uid="{79051EF4-C1D6-4735-A0B2-87FCBD2C35FF}"/>
    <cellStyle name="Normal 25" xfId="959" xr:uid="{00000000-0005-0000-0000-000037040000}"/>
    <cellStyle name="Normal 25 2" xfId="3390" xr:uid="{7744781B-D62C-435A-8DDF-83252EA4B33B}"/>
    <cellStyle name="Normal 25 3" xfId="3389" xr:uid="{88937320-417E-4240-8FC4-68640DFE0CE8}"/>
    <cellStyle name="Normal 26" xfId="960" xr:uid="{00000000-0005-0000-0000-000038040000}"/>
    <cellStyle name="Normal 26 2" xfId="961" xr:uid="{00000000-0005-0000-0000-000039040000}"/>
    <cellStyle name="Normal 26 2 2" xfId="3391" xr:uid="{70F2226F-A18F-49AB-BD94-5A8E26857412}"/>
    <cellStyle name="Normal 27" xfId="962" xr:uid="{00000000-0005-0000-0000-00003A040000}"/>
    <cellStyle name="Normal 27 2" xfId="963" xr:uid="{00000000-0005-0000-0000-00003B040000}"/>
    <cellStyle name="Normal 27 2 2" xfId="3392" xr:uid="{73BB0708-5F57-4FBD-BCA1-D2CFE198D32F}"/>
    <cellStyle name="Normal 28" xfId="964" xr:uid="{00000000-0005-0000-0000-00003C040000}"/>
    <cellStyle name="Normal 28 2" xfId="3393" xr:uid="{0EEF7BB1-F72B-4470-BB99-92FEB69C7C5E}"/>
    <cellStyle name="Normal 28 3" xfId="3394" xr:uid="{C28F0F37-BA7F-4D61-B0CA-076A7F069327}"/>
    <cellStyle name="Normal 29" xfId="965" xr:uid="{00000000-0005-0000-0000-00003D040000}"/>
    <cellStyle name="Normal 29 2" xfId="3396" xr:uid="{C1C80D1E-DB43-48E8-B8D5-FE78BD4B6E3F}"/>
    <cellStyle name="Normal 29 3" xfId="3397" xr:uid="{D7A82837-8E97-4340-BDB2-8A6DD660BA07}"/>
    <cellStyle name="Normal 29 4" xfId="3395" xr:uid="{C0769FA9-0990-48EB-93B6-F698AEC320F8}"/>
    <cellStyle name="Normal 3" xfId="966" xr:uid="{00000000-0005-0000-0000-00003E040000}"/>
    <cellStyle name="Normal 3 10" xfId="967" xr:uid="{00000000-0005-0000-0000-00003F040000}"/>
    <cellStyle name="Normal 3 11" xfId="968" xr:uid="{00000000-0005-0000-0000-000040040000}"/>
    <cellStyle name="Normal 3 11 2" xfId="1724" xr:uid="{00000000-0005-0000-0000-000041040000}"/>
    <cellStyle name="Normal 3 11 2 2" xfId="2163" xr:uid="{3A1BDBE9-02A7-4F2F-8CF6-A628C0A01B16}"/>
    <cellStyle name="Normal 3 11 2 2 2" xfId="3142" xr:uid="{E30CDABC-7F1B-4495-A03F-1107AB6C1B7A}"/>
    <cellStyle name="Normal 3 11 2 3" xfId="2708" xr:uid="{BF0115E4-F6AF-48B1-B1E4-DE614B656B64}"/>
    <cellStyle name="Normal 3 11 3" xfId="1946" xr:uid="{1B2BE354-145A-4E36-94D1-B4676E6933D9}"/>
    <cellStyle name="Normal 3 11 3 2" xfId="2925" xr:uid="{2636B7B8-7DD1-4694-884A-47DF3293AC55}"/>
    <cellStyle name="Normal 3 11 4" xfId="2492" xr:uid="{2A4ED92D-AF40-4731-8E1A-EFA12DD1679F}"/>
    <cellStyle name="Normal 3 12" xfId="1591" xr:uid="{00000000-0005-0000-0000-000042040000}"/>
    <cellStyle name="Normal 3 12 2" xfId="1725" xr:uid="{00000000-0005-0000-0000-000043040000}"/>
    <cellStyle name="Normal 3 13" xfId="2373" xr:uid="{B3A25D7D-39E1-4B4B-A8E3-047025A08AC4}"/>
    <cellStyle name="Normal 3 2" xfId="969" xr:uid="{00000000-0005-0000-0000-000044040000}"/>
    <cellStyle name="Normal 3 2 2" xfId="970" xr:uid="{00000000-0005-0000-0000-000045040000}"/>
    <cellStyle name="Normal 3 2 2 2" xfId="3398" xr:uid="{B382799F-5090-4692-9FD9-F8A99B398FFB}"/>
    <cellStyle name="Normal 3 2 3" xfId="971" xr:uid="{00000000-0005-0000-0000-000046040000}"/>
    <cellStyle name="Normal 3 2 3 2" xfId="1726" xr:uid="{00000000-0005-0000-0000-000047040000}"/>
    <cellStyle name="Normal 3 2 3 2 2" xfId="2164" xr:uid="{44503E90-F19B-4AB7-BA4F-BF67810888ED}"/>
    <cellStyle name="Normal 3 2 3 2 2 2" xfId="3143" xr:uid="{A248A7DA-7E59-42F0-AE94-7AC125BCBED3}"/>
    <cellStyle name="Normal 3 2 3 2 3" xfId="2709" xr:uid="{A2FF83E3-8811-457D-978D-F058ABCB734C}"/>
    <cellStyle name="Normal 3 2 3 3" xfId="1947" xr:uid="{9FF8DB08-4D6C-4D0E-8901-28E3104E04D2}"/>
    <cellStyle name="Normal 3 2 3 3 2" xfId="2926" xr:uid="{9F5B9A0D-506A-4123-9E00-583A98E97C52}"/>
    <cellStyle name="Normal 3 2 3 4" xfId="2493" xr:uid="{23913CDC-0EB5-406A-9E3B-5109655C38F9}"/>
    <cellStyle name="Normal 3 2 4" xfId="972" xr:uid="{00000000-0005-0000-0000-000048040000}"/>
    <cellStyle name="Normal 3 2 5" xfId="2374" xr:uid="{41B4281B-6247-4235-8748-209943487124}"/>
    <cellStyle name="Normal 3 2_Copy of Xl0000195" xfId="973" xr:uid="{00000000-0005-0000-0000-000049040000}"/>
    <cellStyle name="Normal 3 3" xfId="974" xr:uid="{00000000-0005-0000-0000-00004A040000}"/>
    <cellStyle name="Normal 3 3 2" xfId="975" xr:uid="{00000000-0005-0000-0000-00004B040000}"/>
    <cellStyle name="Normal 3 3 2 2" xfId="976" xr:uid="{00000000-0005-0000-0000-00004C040000}"/>
    <cellStyle name="Normal 3 3 3" xfId="977" xr:uid="{00000000-0005-0000-0000-00004D040000}"/>
    <cellStyle name="Normal 3 3 3 2" xfId="3399" xr:uid="{590E2E31-48CB-4B37-A5A8-6D0C86F6C29D}"/>
    <cellStyle name="Normal 3 3 4" xfId="2375" xr:uid="{03E72ACC-9AE8-4729-A90D-3DD1335B7BA8}"/>
    <cellStyle name="Normal 3 3_Copy of Xl0000195" xfId="978" xr:uid="{00000000-0005-0000-0000-00004E040000}"/>
    <cellStyle name="Normal 3 4" xfId="979" xr:uid="{00000000-0005-0000-0000-00004F040000}"/>
    <cellStyle name="Normal 3 4 2" xfId="3400" xr:uid="{BE655B99-96C9-4DA3-931D-5B3553A4304B}"/>
    <cellStyle name="Normal 3 5" xfId="980" xr:uid="{00000000-0005-0000-0000-000050040000}"/>
    <cellStyle name="Normal 3 5 2" xfId="3401" xr:uid="{35284424-2C05-4594-B0B5-F00DAFC9A6B3}"/>
    <cellStyle name="Normal 3 6" xfId="981" xr:uid="{00000000-0005-0000-0000-000051040000}"/>
    <cellStyle name="Normal 3 6 2" xfId="3402" xr:uid="{03992FB7-ECA4-4836-B028-639DF409AC4E}"/>
    <cellStyle name="Normal 3 7" xfId="982" xr:uid="{00000000-0005-0000-0000-000052040000}"/>
    <cellStyle name="Normal 3 7 2" xfId="3403" xr:uid="{86E2BDE9-AD3F-43D4-A7F1-894047F77D24}"/>
    <cellStyle name="Normal 3 8" xfId="983" xr:uid="{00000000-0005-0000-0000-000053040000}"/>
    <cellStyle name="Normal 3 8 2" xfId="3404" xr:uid="{2C1D0020-30D3-48B1-823A-A6A93A657CD8}"/>
    <cellStyle name="Normal 3 9" xfId="984" xr:uid="{00000000-0005-0000-0000-000054040000}"/>
    <cellStyle name="Normal 3_Hotel Materada uređenje soba TROŠKOVNIK 1.0" xfId="985" xr:uid="{00000000-0005-0000-0000-000055040000}"/>
    <cellStyle name="Normal 30" xfId="986" xr:uid="{00000000-0005-0000-0000-000056040000}"/>
    <cellStyle name="Normal 30 2" xfId="3405" xr:uid="{44FC6983-35C3-4BF8-B043-89C9798152CD}"/>
    <cellStyle name="Normal 30 3" xfId="3406" xr:uid="{50539435-0D06-431E-8FC3-E51E497E1456}"/>
    <cellStyle name="Normal 30 4" xfId="3407" xr:uid="{F04E3D0D-DB16-4B6D-B407-DD909A42FD53}"/>
    <cellStyle name="Normal 30 5" xfId="3408" xr:uid="{FDF32B33-B509-4B47-990C-9DAED80BB690}"/>
    <cellStyle name="Normal 31" xfId="987" xr:uid="{00000000-0005-0000-0000-000057040000}"/>
    <cellStyle name="Normal 31 2" xfId="3409" xr:uid="{5D32E37F-920A-410D-A7B1-64B6C7120414}"/>
    <cellStyle name="Normal 32" xfId="988" xr:uid="{00000000-0005-0000-0000-000058040000}"/>
    <cellStyle name="Normal 32 2" xfId="3410" xr:uid="{D43B5CDA-3FCA-4037-8D3B-69886A71D71B}"/>
    <cellStyle name="Normal 33" xfId="989" xr:uid="{00000000-0005-0000-0000-000059040000}"/>
    <cellStyle name="Normal 33 2" xfId="3411" xr:uid="{D167FD9B-CF91-4F9A-9F72-8B9B1C0FF633}"/>
    <cellStyle name="Normal 34" xfId="990" xr:uid="{00000000-0005-0000-0000-00005A040000}"/>
    <cellStyle name="Normal 34 2" xfId="3412" xr:uid="{2D91B38C-4DA3-4A9C-90D4-4E3D6F712353}"/>
    <cellStyle name="Normal 35" xfId="991" xr:uid="{00000000-0005-0000-0000-00005B040000}"/>
    <cellStyle name="Normal 35 2" xfId="992" xr:uid="{00000000-0005-0000-0000-00005C040000}"/>
    <cellStyle name="Normal 35 3" xfId="993" xr:uid="{00000000-0005-0000-0000-00005D040000}"/>
    <cellStyle name="Normal 35 4" xfId="994" xr:uid="{00000000-0005-0000-0000-00005E040000}"/>
    <cellStyle name="Normal 35 5" xfId="995" xr:uid="{00000000-0005-0000-0000-00005F040000}"/>
    <cellStyle name="Normal 35 6" xfId="3413" xr:uid="{81744E99-0DE2-4A1A-B54F-7342F1F7D956}"/>
    <cellStyle name="Normal 36" xfId="996" xr:uid="{00000000-0005-0000-0000-000060040000}"/>
    <cellStyle name="Normal 36 2" xfId="3414" xr:uid="{75D5D984-02EA-46B0-88AE-13FD7D0EEA4D}"/>
    <cellStyle name="Normal 37" xfId="997" xr:uid="{00000000-0005-0000-0000-000061040000}"/>
    <cellStyle name="Normal 37 2" xfId="998" xr:uid="{00000000-0005-0000-0000-000062040000}"/>
    <cellStyle name="Normal 37 3" xfId="999" xr:uid="{00000000-0005-0000-0000-000063040000}"/>
    <cellStyle name="Normal 37 4" xfId="1000" xr:uid="{00000000-0005-0000-0000-000064040000}"/>
    <cellStyle name="Normal 37 5" xfId="1001" xr:uid="{00000000-0005-0000-0000-000065040000}"/>
    <cellStyle name="Normal 37 6" xfId="3415" xr:uid="{1E84AB96-CD3C-4EB0-8ADA-2BFAFCD4C2EA}"/>
    <cellStyle name="Normal 38" xfId="1002" xr:uid="{00000000-0005-0000-0000-000066040000}"/>
    <cellStyle name="Normal 38 2" xfId="3417" xr:uid="{7CE06A90-1E5C-4365-857A-598D56D38F1B}"/>
    <cellStyle name="Normal 38 3" xfId="3416" xr:uid="{E5C9FE02-24E3-48FA-A5F3-7CBA71CA2A22}"/>
    <cellStyle name="Normal 39" xfId="1003" xr:uid="{00000000-0005-0000-0000-000067040000}"/>
    <cellStyle name="Normal 4" xfId="1004" xr:uid="{00000000-0005-0000-0000-000068040000}"/>
    <cellStyle name="Normal 4 10" xfId="1005" xr:uid="{00000000-0005-0000-0000-000069040000}"/>
    <cellStyle name="Normal 4 2" xfId="1006" xr:uid="{00000000-0005-0000-0000-00006A040000}"/>
    <cellStyle name="Normal 4 2 2" xfId="1007" xr:uid="{00000000-0005-0000-0000-00006B040000}"/>
    <cellStyle name="Normal 4 2 3" xfId="3418" xr:uid="{CEAFA13F-88DD-4CEC-A422-D6502169A1E4}"/>
    <cellStyle name="Normal 4 3" xfId="1008" xr:uid="{00000000-0005-0000-0000-00006C040000}"/>
    <cellStyle name="Normal 4 4" xfId="1009" xr:uid="{00000000-0005-0000-0000-00006D040000}"/>
    <cellStyle name="Normal 4 5" xfId="1010" xr:uid="{00000000-0005-0000-0000-00006E040000}"/>
    <cellStyle name="Normal 4 6" xfId="1011" xr:uid="{00000000-0005-0000-0000-00006F040000}"/>
    <cellStyle name="Normal 4 7" xfId="1012" xr:uid="{00000000-0005-0000-0000-000070040000}"/>
    <cellStyle name="Normal 4 7 2" xfId="1727" xr:uid="{00000000-0005-0000-0000-000071040000}"/>
    <cellStyle name="Normal 4 7 2 2" xfId="2165" xr:uid="{AB971B3C-A0F0-4204-A0B5-3D0765A41AC5}"/>
    <cellStyle name="Normal 4 7 2 2 2" xfId="3144" xr:uid="{8B0A9930-7FFA-42DE-988D-34A877DA014F}"/>
    <cellStyle name="Normal 4 7 2 3" xfId="2710" xr:uid="{B91DCE7E-FDC3-4E9A-9BA4-B9F7CFE8A106}"/>
    <cellStyle name="Normal 4 7 3" xfId="1948" xr:uid="{27947F38-F7AE-430E-846B-2D169A37D94E}"/>
    <cellStyle name="Normal 4 7 3 2" xfId="2927" xr:uid="{75EC6DC4-2FFC-49EF-88B5-13B649CAF202}"/>
    <cellStyle name="Normal 4 7 4" xfId="2494" xr:uid="{BDE1F454-31FA-4A78-8D52-AD6F2D6788A2}"/>
    <cellStyle name="Normal 4_1 OKOLIS hotel Zagreb Porec_23013_06_28" xfId="1013" xr:uid="{00000000-0005-0000-0000-000072040000}"/>
    <cellStyle name="Normal 40" xfId="1014" xr:uid="{00000000-0005-0000-0000-000073040000}"/>
    <cellStyle name="Normal 41" xfId="1015" xr:uid="{00000000-0005-0000-0000-000074040000}"/>
    <cellStyle name="Normal 42" xfId="1016" xr:uid="{00000000-0005-0000-0000-000075040000}"/>
    <cellStyle name="Normal 43" xfId="1017" xr:uid="{00000000-0005-0000-0000-000076040000}"/>
    <cellStyle name="Normal 44" xfId="1018" xr:uid="{00000000-0005-0000-0000-000077040000}"/>
    <cellStyle name="Normal 45" xfId="1019" xr:uid="{00000000-0005-0000-0000-000078040000}"/>
    <cellStyle name="Normal 46" xfId="1020" xr:uid="{00000000-0005-0000-0000-000079040000}"/>
    <cellStyle name="Normal 46 2" xfId="1021" xr:uid="{00000000-0005-0000-0000-00007A040000}"/>
    <cellStyle name="Normal 47" xfId="1022" xr:uid="{00000000-0005-0000-0000-00007B040000}"/>
    <cellStyle name="Normal 47 2" xfId="1023" xr:uid="{00000000-0005-0000-0000-00007C040000}"/>
    <cellStyle name="Normal 48" xfId="1024" xr:uid="{00000000-0005-0000-0000-00007D040000}"/>
    <cellStyle name="Normal 48 2" xfId="1025" xr:uid="{00000000-0005-0000-0000-00007E040000}"/>
    <cellStyle name="Normal 49" xfId="1026" xr:uid="{00000000-0005-0000-0000-00007F040000}"/>
    <cellStyle name="Normal 5" xfId="1027" xr:uid="{00000000-0005-0000-0000-000080040000}"/>
    <cellStyle name="Normal 5 2" xfId="1028" xr:uid="{00000000-0005-0000-0000-000081040000}"/>
    <cellStyle name="Normal 5 2 2" xfId="1029" xr:uid="{00000000-0005-0000-0000-000082040000}"/>
    <cellStyle name="Normal 5 2 2 2" xfId="3421" xr:uid="{E0B97F35-47A1-4AD7-A845-4A99FC2D373C}"/>
    <cellStyle name="Normal 5 2 3" xfId="1030" xr:uid="{00000000-0005-0000-0000-000083040000}"/>
    <cellStyle name="Normal 5 2 3 2" xfId="1031" xr:uid="{00000000-0005-0000-0000-000084040000}"/>
    <cellStyle name="Normal 5 3" xfId="1032" xr:uid="{00000000-0005-0000-0000-000085040000}"/>
    <cellStyle name="Normal 5 3 2" xfId="1033" xr:uid="{00000000-0005-0000-0000-000086040000}"/>
    <cellStyle name="Normal 5 3 3" xfId="3422" xr:uid="{F1127ABB-5A6E-429A-87A1-9B094BE24DFF}"/>
    <cellStyle name="Normal 5 35" xfId="1034" xr:uid="{00000000-0005-0000-0000-000087040000}"/>
    <cellStyle name="Normal 5 4" xfId="1035" xr:uid="{00000000-0005-0000-0000-000088040000}"/>
    <cellStyle name="Normal 5 4 2" xfId="3423" xr:uid="{C46853CC-E997-4B89-A054-8C1889CD8185}"/>
    <cellStyle name="Normal 5 47" xfId="1036" xr:uid="{00000000-0005-0000-0000-000089040000}"/>
    <cellStyle name="Normal 5 5" xfId="1037" xr:uid="{00000000-0005-0000-0000-00008A040000}"/>
    <cellStyle name="Normal 5 5 2" xfId="3424" xr:uid="{FDFB07BC-6DFC-4018-9DDF-443BD577083E}"/>
    <cellStyle name="Normal 5 58" xfId="1038" xr:uid="{00000000-0005-0000-0000-00008B040000}"/>
    <cellStyle name="Normal 5 6" xfId="1039" xr:uid="{00000000-0005-0000-0000-00008C040000}"/>
    <cellStyle name="Normal 5 6 2" xfId="3425" xr:uid="{3FF5CBF0-B1DF-445F-99E1-4DC8DFB8D6BA}"/>
    <cellStyle name="Normal 5 66" xfId="1040" xr:uid="{00000000-0005-0000-0000-00008D040000}"/>
    <cellStyle name="Normal 5 7" xfId="2376" xr:uid="{569C94A3-0BE3-4131-8EF5-DB93998766F9}"/>
    <cellStyle name="Normal 5 7 2" xfId="3268" xr:uid="{3C5D8E01-A5A0-48FC-9408-209892A95872}"/>
    <cellStyle name="Normal 5 7 3" xfId="3426" xr:uid="{CCAE2A84-B61B-46CA-82AD-6E2A2B2106BA}"/>
    <cellStyle name="Normal 5 8" xfId="2377" xr:uid="{9D57E386-1059-4F42-BFB3-CB4A6C364FE5}"/>
    <cellStyle name="Normal 5 8 2" xfId="3427" xr:uid="{1D1030C9-8AF4-4FBE-8E5A-13E591344E5D}"/>
    <cellStyle name="Normal 5 9" xfId="3419" xr:uid="{32D67D73-57DF-458D-8575-D1D984391D32}"/>
    <cellStyle name="Normal 5_1 OKOLIS hotel Zagreb Porec_23013_06_28" xfId="1041" xr:uid="{00000000-0005-0000-0000-00008E040000}"/>
    <cellStyle name="Normal 50" xfId="1042" xr:uid="{00000000-0005-0000-0000-00008F040000}"/>
    <cellStyle name="Normal 51" xfId="1043" xr:uid="{00000000-0005-0000-0000-000090040000}"/>
    <cellStyle name="Normal 52" xfId="1044" xr:uid="{00000000-0005-0000-0000-000091040000}"/>
    <cellStyle name="Normal 53" xfId="1045" xr:uid="{00000000-0005-0000-0000-000092040000}"/>
    <cellStyle name="Normal 54" xfId="1046" xr:uid="{00000000-0005-0000-0000-000093040000}"/>
    <cellStyle name="Normal 54 2" xfId="1047" xr:uid="{00000000-0005-0000-0000-000094040000}"/>
    <cellStyle name="Normal 55" xfId="1048" xr:uid="{00000000-0005-0000-0000-000095040000}"/>
    <cellStyle name="Normal 55 2" xfId="1049" xr:uid="{00000000-0005-0000-0000-000096040000}"/>
    <cellStyle name="Normal 56" xfId="1050" xr:uid="{00000000-0005-0000-0000-000097040000}"/>
    <cellStyle name="Normal 56 2" xfId="1051" xr:uid="{00000000-0005-0000-0000-000098040000}"/>
    <cellStyle name="Normal 57" xfId="1052" xr:uid="{00000000-0005-0000-0000-000099040000}"/>
    <cellStyle name="Normal 58" xfId="1053" xr:uid="{00000000-0005-0000-0000-00009A040000}"/>
    <cellStyle name="Normal 58 2" xfId="1054" xr:uid="{00000000-0005-0000-0000-00009B040000}"/>
    <cellStyle name="Normal 59" xfId="1055" xr:uid="{00000000-0005-0000-0000-00009C040000}"/>
    <cellStyle name="Normal 6" xfId="1056" xr:uid="{00000000-0005-0000-0000-00009D040000}"/>
    <cellStyle name="Normal 6 10" xfId="3346" xr:uid="{14F62BF7-9112-41A8-826A-E3ABC48AE77F}"/>
    <cellStyle name="Normal 6 2" xfId="1057" xr:uid="{00000000-0005-0000-0000-00009E040000}"/>
    <cellStyle name="Normal 6 2 10" xfId="3347" xr:uid="{E6AC3FC5-8AC5-456A-8657-8CC6F28149C2}"/>
    <cellStyle name="Normal 6 2 2" xfId="1058" xr:uid="{00000000-0005-0000-0000-00009F040000}"/>
    <cellStyle name="Normal 6 2 2 2" xfId="1059" xr:uid="{00000000-0005-0000-0000-0000A0040000}"/>
    <cellStyle name="Normal 6 2 2 2 2" xfId="1729" xr:uid="{00000000-0005-0000-0000-0000A1040000}"/>
    <cellStyle name="Normal 6 2 2 2 2 2" xfId="2167" xr:uid="{AB4589C5-93AE-4D81-8EB2-33F3A632F835}"/>
    <cellStyle name="Normal 6 2 2 2 2 2 2" xfId="3146" xr:uid="{C7700DE6-AA0D-46B9-A4EA-E407419FBF52}"/>
    <cellStyle name="Normal 6 2 2 2 2 3" xfId="2712" xr:uid="{4B4DC51D-6477-4ACE-B127-6E2A56387220}"/>
    <cellStyle name="Normal 6 2 2 2 3" xfId="1950" xr:uid="{592A9E3E-86A6-4702-8830-1BBE772208BA}"/>
    <cellStyle name="Normal 6 2 2 2 3 2" xfId="2929" xr:uid="{2BC5A2CE-975E-4D4E-A406-3307304D6F08}"/>
    <cellStyle name="Normal 6 2 2 2 4" xfId="2496" xr:uid="{0C8FECB5-85E4-4BD0-8FD0-A5A19EEC2407}"/>
    <cellStyle name="Normal 6 2 2 3" xfId="1060" xr:uid="{00000000-0005-0000-0000-0000A2040000}"/>
    <cellStyle name="Normal 6 2 2 3 2" xfId="1730" xr:uid="{00000000-0005-0000-0000-0000A3040000}"/>
    <cellStyle name="Normal 6 2 2 3 2 2" xfId="2168" xr:uid="{916919D9-5A95-45F5-AEB5-135AD894D87F}"/>
    <cellStyle name="Normal 6 2 2 3 2 2 2" xfId="3147" xr:uid="{9DB49674-2C2C-4A9D-AE03-CB814F65D792}"/>
    <cellStyle name="Normal 6 2 2 3 2 3" xfId="2713" xr:uid="{72A3918B-18C2-4ED9-B38A-0B7270ED7DDC}"/>
    <cellStyle name="Normal 6 2 2 3 3" xfId="1951" xr:uid="{E06D2122-3CD2-4EAD-93D0-53B0C45992F0}"/>
    <cellStyle name="Normal 6 2 2 3 3 2" xfId="2930" xr:uid="{F2E0914A-A98A-4381-B3C5-AEC7E2E6B360}"/>
    <cellStyle name="Normal 6 2 2 3 4" xfId="2497" xr:uid="{324BC813-3C86-4A90-B6FF-272AD70D08F2}"/>
    <cellStyle name="Normal 6 2 2 4" xfId="1728" xr:uid="{00000000-0005-0000-0000-0000A4040000}"/>
    <cellStyle name="Normal 6 2 2 4 2" xfId="2166" xr:uid="{3AB16DA4-B8E0-41C2-8A2E-F24047E752B3}"/>
    <cellStyle name="Normal 6 2 2 4 2 2" xfId="3145" xr:uid="{F7CC3C81-326F-4DD0-9048-8FE75D411850}"/>
    <cellStyle name="Normal 6 2 2 4 3" xfId="2711" xr:uid="{0FED9999-1FE7-4624-BFE3-E006A8EEA84E}"/>
    <cellStyle name="Normal 6 2 2 5" xfId="1949" xr:uid="{7ABC526B-F58F-431F-B9D0-3389CDE432A5}"/>
    <cellStyle name="Normal 6 2 2 5 2" xfId="2928" xr:uid="{44662A5D-10CD-4730-8E30-994C0D5C6907}"/>
    <cellStyle name="Normal 6 2 2 6" xfId="2495" xr:uid="{2887AB6B-4A0E-4E23-90D7-C7D9386E441A}"/>
    <cellStyle name="Normal 6 2 2_LOKAL G7 Vukovar-Robna kuća" xfId="1061" xr:uid="{00000000-0005-0000-0000-0000A5040000}"/>
    <cellStyle name="Normal 6 2 3" xfId="1062" xr:uid="{00000000-0005-0000-0000-0000A6040000}"/>
    <cellStyle name="Normal 6 2 3 2" xfId="1063" xr:uid="{00000000-0005-0000-0000-0000A7040000}"/>
    <cellStyle name="Normal 6 2 3 2 2" xfId="1732" xr:uid="{00000000-0005-0000-0000-0000A8040000}"/>
    <cellStyle name="Normal 6 2 3 2 2 2" xfId="2170" xr:uid="{05BE2B43-F98B-4E48-AD51-DC3B75A1C233}"/>
    <cellStyle name="Normal 6 2 3 2 2 2 2" xfId="3149" xr:uid="{6BCCFCA4-5705-4BCC-AC13-D6BDD6014109}"/>
    <cellStyle name="Normal 6 2 3 2 2 3" xfId="2715" xr:uid="{1FDA40B6-665F-4AD6-AD01-EA13A99E16F6}"/>
    <cellStyle name="Normal 6 2 3 2 3" xfId="1953" xr:uid="{CE71DCBD-55B5-4082-90AB-8E32EF24A4DE}"/>
    <cellStyle name="Normal 6 2 3 2 3 2" xfId="2932" xr:uid="{389F18C9-65BA-442F-B638-384470FCE41E}"/>
    <cellStyle name="Normal 6 2 3 2 4" xfId="2499" xr:uid="{4E0DE9F2-B551-4F26-A547-462FADA8D565}"/>
    <cellStyle name="Normal 6 2 3 3" xfId="1731" xr:uid="{00000000-0005-0000-0000-0000A9040000}"/>
    <cellStyle name="Normal 6 2 3 3 2" xfId="2169" xr:uid="{9104B937-591C-4A5E-8203-E2834F066D62}"/>
    <cellStyle name="Normal 6 2 3 3 2 2" xfId="3148" xr:uid="{70511EF3-A9D3-4F75-A55C-C389C08BAE9D}"/>
    <cellStyle name="Normal 6 2 3 3 3" xfId="2714" xr:uid="{97195981-3E71-405D-96A4-245FEEE0EB0B}"/>
    <cellStyle name="Normal 6 2 3 4" xfId="1952" xr:uid="{E32F6F1C-8200-4171-87A8-3A4A0328691C}"/>
    <cellStyle name="Normal 6 2 3 4 2" xfId="2931" xr:uid="{5C4EDD5C-C05A-456A-907A-1D7E311AED83}"/>
    <cellStyle name="Normal 6 2 3 5" xfId="2498" xr:uid="{FB2D4A07-C5AC-4C69-97A6-DC98D3C58792}"/>
    <cellStyle name="Normal 6 2 3_LOKAL G7 Vukovar-Robna kuća" xfId="1064" xr:uid="{00000000-0005-0000-0000-0000AA040000}"/>
    <cellStyle name="Normal 6 2 4" xfId="1065" xr:uid="{00000000-0005-0000-0000-0000AB040000}"/>
    <cellStyle name="Normal 6 2 4 2" xfId="1733" xr:uid="{00000000-0005-0000-0000-0000AC040000}"/>
    <cellStyle name="Normal 6 2 4 2 2" xfId="2171" xr:uid="{7BFA2C8B-59B7-4C0D-A8B7-2BBF55C561B6}"/>
    <cellStyle name="Normal 6 2 4 2 2 2" xfId="3150" xr:uid="{8643BFE8-1D3E-451F-A0B7-46D73B70162D}"/>
    <cellStyle name="Normal 6 2 4 2 3" xfId="2716" xr:uid="{A6EDF56E-7861-484D-89CF-BF80E625D54D}"/>
    <cellStyle name="Normal 6 2 4 3" xfId="1954" xr:uid="{1BE4C4AF-5186-42CB-8853-097773D7777B}"/>
    <cellStyle name="Normal 6 2 4 3 2" xfId="2933" xr:uid="{E3D0B5EB-D083-47E1-AC2A-2C6E4E705A86}"/>
    <cellStyle name="Normal 6 2 4 4" xfId="2500" xr:uid="{2526CB8E-EDED-4D52-8C86-E38EF0F71DE1}"/>
    <cellStyle name="Normal 6 2 5" xfId="1066" xr:uid="{00000000-0005-0000-0000-0000AD040000}"/>
    <cellStyle name="Normal 6 2 5 2" xfId="1734" xr:uid="{00000000-0005-0000-0000-0000AE040000}"/>
    <cellStyle name="Normal 6 2 5 2 2" xfId="2172" xr:uid="{384CED29-69C6-4139-AD9D-8D14AA3E2323}"/>
    <cellStyle name="Normal 6 2 5 2 2 2" xfId="3151" xr:uid="{A146EE3F-9F13-44A8-B715-080044AA555F}"/>
    <cellStyle name="Normal 6 2 5 2 3" xfId="2717" xr:uid="{52BCDA33-6EF4-479F-A654-F4D4C6A319C5}"/>
    <cellStyle name="Normal 6 2 5 3" xfId="1955" xr:uid="{C13D58A3-A968-461B-A699-F00215632DD4}"/>
    <cellStyle name="Normal 6 2 5 3 2" xfId="2934" xr:uid="{26AC065A-9D0F-4D93-A2C7-6933DBCC7838}"/>
    <cellStyle name="Normal 6 2 5 4" xfId="2501" xr:uid="{2E36B625-D9B7-41B4-BEAE-ACE83D17A3DD}"/>
    <cellStyle name="Normal 6 2 6" xfId="1067" xr:uid="{00000000-0005-0000-0000-0000AF040000}"/>
    <cellStyle name="Normal 6 2 7" xfId="1068" xr:uid="{00000000-0005-0000-0000-0000B0040000}"/>
    <cellStyle name="Normal 6 2 8" xfId="3429" xr:uid="{0BAF4978-7DC5-4296-9D6B-A0C21C2B183C}"/>
    <cellStyle name="Normal 6 2 9" xfId="3463" xr:uid="{80B77091-8A8C-4B7D-ABD6-AE6D0BF66442}"/>
    <cellStyle name="Normal 6 2_LOKAL G7 Vukovar-Robna kuća" xfId="1069" xr:uid="{00000000-0005-0000-0000-0000B1040000}"/>
    <cellStyle name="Normal 6 24" xfId="1607" xr:uid="{00000000-0005-0000-0000-0000B2040000}"/>
    <cellStyle name="Normal 6 3" xfId="1070" xr:uid="{00000000-0005-0000-0000-0000B3040000}"/>
    <cellStyle name="Normal 6 3 2" xfId="1071" xr:uid="{00000000-0005-0000-0000-0000B4040000}"/>
    <cellStyle name="Normal 6 3 2 2" xfId="1735" xr:uid="{00000000-0005-0000-0000-0000B5040000}"/>
    <cellStyle name="Normal 6 3 2 2 2" xfId="2173" xr:uid="{35AFFDF8-B1F9-4F8D-A722-628E8904B0BB}"/>
    <cellStyle name="Normal 6 3 2 2 2 2" xfId="3152" xr:uid="{B1F72FC3-2B19-4413-97BA-5CAEB855F286}"/>
    <cellStyle name="Normal 6 3 2 2 3" xfId="2718" xr:uid="{B1C9BADE-AE3A-4358-AE54-6544ABC45AFF}"/>
    <cellStyle name="Normal 6 3 2 3" xfId="1956" xr:uid="{825D85F9-6767-4BE4-BF61-4ECCD3CD23A7}"/>
    <cellStyle name="Normal 6 3 2 3 2" xfId="2935" xr:uid="{6E136635-5FB4-4E92-9D0D-9A68F8EB26F3}"/>
    <cellStyle name="Normal 6 3 2 4" xfId="2502" xr:uid="{1DC913E6-7947-410D-857A-BE3C64AE1458}"/>
    <cellStyle name="Normal 6 3 3" xfId="1072" xr:uid="{00000000-0005-0000-0000-0000B6040000}"/>
    <cellStyle name="Normal 6 3 3 2" xfId="1736" xr:uid="{00000000-0005-0000-0000-0000B7040000}"/>
    <cellStyle name="Normal 6 3 3 2 2" xfId="2174" xr:uid="{0BA9CDB1-ADE8-4E22-8F98-F9D12F0E1655}"/>
    <cellStyle name="Normal 6 3 3 2 2 2" xfId="3153" xr:uid="{6B1647E1-0057-4F6B-832F-626A131A9364}"/>
    <cellStyle name="Normal 6 3 3 2 3" xfId="2719" xr:uid="{D03B24B2-18CE-4EFE-B96A-1FB7298D9AD2}"/>
    <cellStyle name="Normal 6 3 3 3" xfId="1957" xr:uid="{205BD536-AA19-4A39-A806-4352C81962AD}"/>
    <cellStyle name="Normal 6 3 3 3 2" xfId="2936" xr:uid="{30303DB5-3AA8-4065-B9D2-DAD08E3DD089}"/>
    <cellStyle name="Normal 6 3 3 4" xfId="2503" xr:uid="{8F231C88-3EB5-4640-8424-6188602FF512}"/>
    <cellStyle name="Normal 6 3 4" xfId="1073" xr:uid="{00000000-0005-0000-0000-0000B8040000}"/>
    <cellStyle name="Normal 6 3 5" xfId="3430" xr:uid="{59F75439-C8A7-4137-8B1D-3B3AF666200A}"/>
    <cellStyle name="Normal 6 3_LOKAL G7 Vukovar-Robna kuća" xfId="1074" xr:uid="{00000000-0005-0000-0000-0000B9040000}"/>
    <cellStyle name="Normal 6 4" xfId="1075" xr:uid="{00000000-0005-0000-0000-0000BA040000}"/>
    <cellStyle name="Normal 6 4 2" xfId="1076" xr:uid="{00000000-0005-0000-0000-0000BB040000}"/>
    <cellStyle name="Normal 6 4 3" xfId="1737" xr:uid="{00000000-0005-0000-0000-0000BC040000}"/>
    <cellStyle name="Normal 6 4 3 2" xfId="2175" xr:uid="{3397D212-0C87-43BF-9F3A-2A81CED99D7C}"/>
    <cellStyle name="Normal 6 4 3 2 2" xfId="3154" xr:uid="{52D2BDDB-3920-4DE7-952A-F76585641A37}"/>
    <cellStyle name="Normal 6 4 3 3" xfId="2720" xr:uid="{CC24D7C8-0AA1-4560-89EE-653D86769D7D}"/>
    <cellStyle name="Normal 6 4 4" xfId="1958" xr:uid="{4A8F9048-1BEB-455F-A019-74C997ED8E61}"/>
    <cellStyle name="Normal 6 4 4 2" xfId="2937" xr:uid="{97B9A3BB-D9D3-4660-B967-2221BA200FD4}"/>
    <cellStyle name="Normal 6 4 5" xfId="2504" xr:uid="{8DF57F49-2AE4-437C-9F68-108F9D5A5489}"/>
    <cellStyle name="Normal 6 4 6" xfId="3431" xr:uid="{EC1FF143-DBDB-4D55-8D9A-ADD5B184C03A}"/>
    <cellStyle name="Normal 6 5" xfId="1077" xr:uid="{00000000-0005-0000-0000-0000BD040000}"/>
    <cellStyle name="Normal 6 5 2" xfId="1738" xr:uid="{00000000-0005-0000-0000-0000BE040000}"/>
    <cellStyle name="Normal 6 5 2 2" xfId="2176" xr:uid="{FC38D488-061A-4A02-9BFB-07AFC9318906}"/>
    <cellStyle name="Normal 6 5 2 2 2" xfId="3155" xr:uid="{5CDD8E62-20DA-4E6C-8000-54341FE0C5D8}"/>
    <cellStyle name="Normal 6 5 2 3" xfId="2721" xr:uid="{9CEFFD06-A374-4CC4-BF34-B94C9BCA3E92}"/>
    <cellStyle name="Normal 6 5 3" xfId="1959" xr:uid="{BD3401B8-5A61-410B-81C5-3FF69F98BFF3}"/>
    <cellStyle name="Normal 6 5 3 2" xfId="2938" xr:uid="{706C83F1-2867-4131-A8F4-27A5D3ABC2BE}"/>
    <cellStyle name="Normal 6 5 4" xfId="2505" xr:uid="{2C5A5312-30EF-4D78-AC98-98E48B89BD6B}"/>
    <cellStyle name="Normal 6 5 5" xfId="3432" xr:uid="{E2B1FDD7-B9E3-4151-949A-97A66F008414}"/>
    <cellStyle name="Normal 6 6" xfId="1078" xr:uid="{00000000-0005-0000-0000-0000BF040000}"/>
    <cellStyle name="Normal 6 7" xfId="2378" xr:uid="{6EC8C873-B758-4ED6-9FE0-1B9F52C49638}"/>
    <cellStyle name="Normal 6 8" xfId="3428" xr:uid="{448DDCE5-B872-46B0-BF5C-60BF6EA48970}"/>
    <cellStyle name="Normal 6 9" xfId="3462" xr:uid="{3987A58C-6679-40B4-9135-4DD788C7049E}"/>
    <cellStyle name="Normal 6_LOKAL G7 Vukovar-Robna kuća" xfId="1079" xr:uid="{00000000-0005-0000-0000-0000C0040000}"/>
    <cellStyle name="Normal 60" xfId="1080" xr:uid="{00000000-0005-0000-0000-0000C1040000}"/>
    <cellStyle name="Normal 61" xfId="1081" xr:uid="{00000000-0005-0000-0000-0000C2040000}"/>
    <cellStyle name="Normal 62" xfId="1082" xr:uid="{00000000-0005-0000-0000-0000C3040000}"/>
    <cellStyle name="Normal 63" xfId="1083" xr:uid="{00000000-0005-0000-0000-0000C4040000}"/>
    <cellStyle name="Normal 64" xfId="1084" xr:uid="{00000000-0005-0000-0000-0000C5040000}"/>
    <cellStyle name="Normal 65" xfId="1085" xr:uid="{00000000-0005-0000-0000-0000C6040000}"/>
    <cellStyle name="Normal 65 2" xfId="1739" xr:uid="{00000000-0005-0000-0000-0000C7040000}"/>
    <cellStyle name="Normal 65 2 2" xfId="2177" xr:uid="{1059E4CA-B37A-47D5-8EE0-287568A7B5FA}"/>
    <cellStyle name="Normal 65 2 2 2" xfId="3156" xr:uid="{3F235AA2-20D4-4F08-BC78-61F421BDA3F4}"/>
    <cellStyle name="Normal 65 2 3" xfId="2722" xr:uid="{C0B3C445-6995-4BD4-8F58-4D6A4E2BE3A9}"/>
    <cellStyle name="Normal 65 3" xfId="1960" xr:uid="{4EDA5075-F9EF-4551-B181-C200C682FA71}"/>
    <cellStyle name="Normal 65 3 2" xfId="2939" xr:uid="{CE9FB4D9-EBF5-48EB-8C08-ED02F2122B77}"/>
    <cellStyle name="Normal 65 4" xfId="2506" xr:uid="{0202F791-EE5F-4E40-9BB9-D8FB7E4408B1}"/>
    <cellStyle name="Normal 66" xfId="1086" xr:uid="{00000000-0005-0000-0000-0000C8040000}"/>
    <cellStyle name="Normal 67" xfId="1087" xr:uid="{00000000-0005-0000-0000-0000C9040000}"/>
    <cellStyle name="Normal 67 2" xfId="1740" xr:uid="{00000000-0005-0000-0000-0000CA040000}"/>
    <cellStyle name="Normal 67 2 2" xfId="2178" xr:uid="{B09755DF-7CE7-4227-9B1F-47074765C9BD}"/>
    <cellStyle name="Normal 67 2 2 2" xfId="3157" xr:uid="{4D93166A-2515-4A31-A22D-EAB8A315816D}"/>
    <cellStyle name="Normal 67 2 3" xfId="2723" xr:uid="{5C33AB50-B654-473F-B89C-1DE5FE1DB4ED}"/>
    <cellStyle name="Normal 67 3" xfId="1961" xr:uid="{69EEFFC3-AE40-411E-A2CA-F9780C4DBFA2}"/>
    <cellStyle name="Normal 67 3 2" xfId="2940" xr:uid="{19773BB3-D8B0-4AD8-94D0-CFE5683B65B8}"/>
    <cellStyle name="Normal 67 4" xfId="2507" xr:uid="{03F08EFC-C130-44AC-91C0-C1C065AE2376}"/>
    <cellStyle name="Normal 68" xfId="1088" xr:uid="{00000000-0005-0000-0000-0000CB040000}"/>
    <cellStyle name="Normal 69" xfId="1089" xr:uid="{00000000-0005-0000-0000-0000CC040000}"/>
    <cellStyle name="Normal 7" xfId="1090" xr:uid="{00000000-0005-0000-0000-0000CD040000}"/>
    <cellStyle name="Normal 7 10" xfId="1091" xr:uid="{00000000-0005-0000-0000-0000CE040000}"/>
    <cellStyle name="Normal 7 11" xfId="1092" xr:uid="{00000000-0005-0000-0000-0000CF040000}"/>
    <cellStyle name="Normal 7 12" xfId="1093" xr:uid="{00000000-0005-0000-0000-0000D0040000}"/>
    <cellStyle name="Normal 7 13" xfId="1094" xr:uid="{00000000-0005-0000-0000-0000D1040000}"/>
    <cellStyle name="Normal 7 14" xfId="1095" xr:uid="{00000000-0005-0000-0000-0000D2040000}"/>
    <cellStyle name="Normal 7 15" xfId="1096" xr:uid="{00000000-0005-0000-0000-0000D3040000}"/>
    <cellStyle name="Normal 7 16" xfId="1097" xr:uid="{00000000-0005-0000-0000-0000D4040000}"/>
    <cellStyle name="Normal 7 17" xfId="1098" xr:uid="{00000000-0005-0000-0000-0000D5040000}"/>
    <cellStyle name="Normal 7 18" xfId="1099" xr:uid="{00000000-0005-0000-0000-0000D6040000}"/>
    <cellStyle name="Normal 7 2" xfId="1100" xr:uid="{00000000-0005-0000-0000-0000D7040000}"/>
    <cellStyle name="Normal 7 2 2" xfId="1101" xr:uid="{00000000-0005-0000-0000-0000D8040000}"/>
    <cellStyle name="Normal 7 2 2 2" xfId="3433" xr:uid="{27135754-5B79-489D-8933-AFA52E368222}"/>
    <cellStyle name="Normal 7 3" xfId="1102" xr:uid="{00000000-0005-0000-0000-0000D9040000}"/>
    <cellStyle name="Normal 7 3 2" xfId="1103" xr:uid="{00000000-0005-0000-0000-0000DA040000}"/>
    <cellStyle name="Normal 7 3 3" xfId="2379" xr:uid="{CDF7AA8A-0090-46CD-AA1F-967717CEA146}"/>
    <cellStyle name="Normal 7 4" xfId="1104" xr:uid="{00000000-0005-0000-0000-0000DB040000}"/>
    <cellStyle name="Normal 7 5" xfId="1105" xr:uid="{00000000-0005-0000-0000-0000DC040000}"/>
    <cellStyle name="Normal 7 5 2" xfId="2380" xr:uid="{8FF014FB-9CDF-4464-9B1E-E7E85A578817}"/>
    <cellStyle name="Normal 7 6" xfId="1106" xr:uid="{00000000-0005-0000-0000-0000DD040000}"/>
    <cellStyle name="Normal 7 7" xfId="1107" xr:uid="{00000000-0005-0000-0000-0000DE040000}"/>
    <cellStyle name="Normal 7 8" xfId="1108" xr:uid="{00000000-0005-0000-0000-0000DF040000}"/>
    <cellStyle name="Normal 7 9" xfId="1109" xr:uid="{00000000-0005-0000-0000-0000E0040000}"/>
    <cellStyle name="Normal 7_2009_06_03_tender_politin_PARCELACIJA - S formom" xfId="1110" xr:uid="{00000000-0005-0000-0000-0000E1040000}"/>
    <cellStyle name="Normal 70" xfId="1111" xr:uid="{00000000-0005-0000-0000-0000E2040000}"/>
    <cellStyle name="Normal 71" xfId="1112" xr:uid="{00000000-0005-0000-0000-0000E3040000}"/>
    <cellStyle name="Normal 72" xfId="1113" xr:uid="{00000000-0005-0000-0000-0000E4040000}"/>
    <cellStyle name="Normal 73" xfId="1114" xr:uid="{00000000-0005-0000-0000-0000E5040000}"/>
    <cellStyle name="Normal 74" xfId="1115" xr:uid="{00000000-0005-0000-0000-0000E6040000}"/>
    <cellStyle name="Normal 75" xfId="1116" xr:uid="{00000000-0005-0000-0000-0000E7040000}"/>
    <cellStyle name="Normal 76" xfId="1117" xr:uid="{00000000-0005-0000-0000-0000E8040000}"/>
    <cellStyle name="Normal 76 2" xfId="1741" xr:uid="{00000000-0005-0000-0000-0000E9040000}"/>
    <cellStyle name="Normal 76 2 2" xfId="2179" xr:uid="{8068B7A3-C8CE-4329-8C6E-EF72FA6EE9E8}"/>
    <cellStyle name="Normal 76 2 2 2" xfId="3158" xr:uid="{D44B35B9-FC32-448F-825B-815D3F38888E}"/>
    <cellStyle name="Normal 76 2 3" xfId="2724" xr:uid="{1C18AC3E-8154-415B-9182-824A80C73D83}"/>
    <cellStyle name="Normal 76 3" xfId="1962" xr:uid="{7B872A01-23F0-4E40-8BB2-56E67EBDBD13}"/>
    <cellStyle name="Normal 76 3 2" xfId="2941" xr:uid="{C2F75E8C-9E36-4C70-9185-8D761A6D9B88}"/>
    <cellStyle name="Normal 76 4" xfId="2508" xr:uid="{9A998EAA-3273-47B4-AC6E-2E0910841940}"/>
    <cellStyle name="Normal 77" xfId="1118" xr:uid="{00000000-0005-0000-0000-0000EA040000}"/>
    <cellStyle name="Normal 77 2" xfId="1742" xr:uid="{00000000-0005-0000-0000-0000EB040000}"/>
    <cellStyle name="Normal 77 2 2" xfId="2180" xr:uid="{7F068677-D516-45E2-9BC2-406451BD84EF}"/>
    <cellStyle name="Normal 77 2 2 2" xfId="3159" xr:uid="{3D5756B5-7DE6-4FEF-BE07-A960412A5CC4}"/>
    <cellStyle name="Normal 77 2 3" xfId="2725" xr:uid="{54E1F7E0-01CA-4002-B173-EF0356127D52}"/>
    <cellStyle name="Normal 77 3" xfId="1963" xr:uid="{B6AFF5B6-79AA-4B32-83B4-5CD39C8D9464}"/>
    <cellStyle name="Normal 77 3 2" xfId="2942" xr:uid="{57EF3BF3-72C3-4222-A5ED-890CF7AE8A37}"/>
    <cellStyle name="Normal 77 4" xfId="2509" xr:uid="{BAC461C6-6BFB-4054-8725-0D41BFB6061A}"/>
    <cellStyle name="Normal 78" xfId="1119" xr:uid="{00000000-0005-0000-0000-0000EC040000}"/>
    <cellStyle name="Normal 78 2" xfId="1743" xr:uid="{00000000-0005-0000-0000-0000ED040000}"/>
    <cellStyle name="Normal 78 2 2" xfId="2181" xr:uid="{9440E6AF-C4E7-495B-B134-5B9D7AFC3B08}"/>
    <cellStyle name="Normal 78 2 2 2" xfId="3160" xr:uid="{247F0B33-DAA8-4C6F-AE3A-F47561F16E2E}"/>
    <cellStyle name="Normal 78 2 3" xfId="2726" xr:uid="{0575B284-DA9E-41DB-8C77-1B1F221E8AD9}"/>
    <cellStyle name="Normal 78 3" xfId="1964" xr:uid="{A0323EB2-AAF7-45C5-82CD-530994A455AD}"/>
    <cellStyle name="Normal 78 3 2" xfId="2943" xr:uid="{DD975238-3DBC-4A9A-9371-F17B1B7A10D1}"/>
    <cellStyle name="Normal 78 4" xfId="2510" xr:uid="{C621FEC3-D458-42DD-9FCF-BA69F433D100}"/>
    <cellStyle name="Normal 79" xfId="1120" xr:uid="{00000000-0005-0000-0000-0000EE040000}"/>
    <cellStyle name="Normal 79 2" xfId="1744" xr:uid="{00000000-0005-0000-0000-0000EF040000}"/>
    <cellStyle name="Normal 79 2 2" xfId="2182" xr:uid="{190D497B-1A64-4C71-80FE-492229E15D8A}"/>
    <cellStyle name="Normal 79 2 2 2" xfId="3161" xr:uid="{D214C2B6-CB2B-4641-9A01-A1F699A57895}"/>
    <cellStyle name="Normal 79 2 3" xfId="2727" xr:uid="{10DD6622-E51E-41BF-B65D-F3E3020AB5BD}"/>
    <cellStyle name="Normal 79 3" xfId="1965" xr:uid="{3834D917-672C-41EA-B726-305C07496FBA}"/>
    <cellStyle name="Normal 79 3 2" xfId="2944" xr:uid="{64A04A3C-98B7-4283-86D5-45B17D85252F}"/>
    <cellStyle name="Normal 79 4" xfId="2511" xr:uid="{2AEA3374-56F9-45C9-AD94-49FAD5B94FFC}"/>
    <cellStyle name="Normal 8" xfId="1121" xr:uid="{00000000-0005-0000-0000-0000F0040000}"/>
    <cellStyle name="Normal 8 2" xfId="1122" xr:uid="{00000000-0005-0000-0000-0000F1040000}"/>
    <cellStyle name="Normal 8 2 2" xfId="1123" xr:uid="{00000000-0005-0000-0000-0000F2040000}"/>
    <cellStyle name="Normal 8 2 3" xfId="3434" xr:uid="{382DD8B9-8E22-4E5D-9CE1-0294F8F4B636}"/>
    <cellStyle name="Normal 8 3" xfId="1124" xr:uid="{00000000-0005-0000-0000-0000F3040000}"/>
    <cellStyle name="Normal 8 3 2" xfId="3435" xr:uid="{7DB16925-E040-491B-8EA2-5BE9302945B0}"/>
    <cellStyle name="Normal 8 4" xfId="3436" xr:uid="{6A7D5B70-DE0E-413D-BCB5-BD42AA21CE31}"/>
    <cellStyle name="Normal 8_1 OKOLIS hotel Zagreb Porec_23013_06_28" xfId="1125" xr:uid="{00000000-0005-0000-0000-0000F4040000}"/>
    <cellStyle name="Normal 80" xfId="1126" xr:uid="{00000000-0005-0000-0000-0000F5040000}"/>
    <cellStyle name="Normal 80 2" xfId="1745" xr:uid="{00000000-0005-0000-0000-0000F6040000}"/>
    <cellStyle name="Normal 80 2 2" xfId="2183" xr:uid="{67403DCB-A33E-42DB-92BE-3B872EE7DDD5}"/>
    <cellStyle name="Normal 80 2 2 2" xfId="3162" xr:uid="{94816018-23A2-4361-A500-E38B52B1616B}"/>
    <cellStyle name="Normal 80 2 3" xfId="2728" xr:uid="{96E9D7DA-DCC4-4297-87AF-9A0C38E67881}"/>
    <cellStyle name="Normal 80 3" xfId="1966" xr:uid="{DCB2F7D9-CDDA-4981-B707-A6FD724C0CA7}"/>
    <cellStyle name="Normal 80 3 2" xfId="2945" xr:uid="{4B6E53B8-9B1E-4D7D-814E-3002993FFD08}"/>
    <cellStyle name="Normal 80 4" xfId="2512" xr:uid="{3DFBDA60-BF74-47F9-83B4-33F5D749FDE3}"/>
    <cellStyle name="Normal 81" xfId="1127" xr:uid="{00000000-0005-0000-0000-0000F7040000}"/>
    <cellStyle name="Normal 81 2" xfId="1746" xr:uid="{00000000-0005-0000-0000-0000F8040000}"/>
    <cellStyle name="Normal 81 2 2" xfId="2184" xr:uid="{BFC475B8-18D4-4B1B-9B73-48D86679730B}"/>
    <cellStyle name="Normal 81 2 2 2" xfId="3163" xr:uid="{253D1867-5211-4DD1-A699-2638A1DF96AC}"/>
    <cellStyle name="Normal 81 2 3" xfId="2729" xr:uid="{9E22A9E2-7A5B-4276-94EB-4499BB78EE73}"/>
    <cellStyle name="Normal 81 3" xfId="1967" xr:uid="{DED2EE3E-46FD-447C-A969-17C9CD797431}"/>
    <cellStyle name="Normal 81 3 2" xfId="2946" xr:uid="{E14F37F3-CAC5-496D-B8BE-0786E821D80A}"/>
    <cellStyle name="Normal 81 4" xfId="2513" xr:uid="{11CDC8DF-1113-4A04-A37F-EC99B752900F}"/>
    <cellStyle name="Normal 82" xfId="1128" xr:uid="{00000000-0005-0000-0000-0000F9040000}"/>
    <cellStyle name="Normal 82 2" xfId="1747" xr:uid="{00000000-0005-0000-0000-0000FA040000}"/>
    <cellStyle name="Normal 82 2 2" xfId="2185" xr:uid="{FDD1A6D1-F79A-4D47-83CE-95CBC6C32CFA}"/>
    <cellStyle name="Normal 82 2 2 2" xfId="3164" xr:uid="{51E3529A-DBFC-44C4-925B-62F991BEF3F6}"/>
    <cellStyle name="Normal 82 2 3" xfId="2730" xr:uid="{4460E82C-57AB-475E-B937-E5D982D77D27}"/>
    <cellStyle name="Normal 82 3" xfId="1968" xr:uid="{243DBB5D-67E8-4C40-96FD-9B40DDB1B4F1}"/>
    <cellStyle name="Normal 82 3 2" xfId="2947" xr:uid="{9C1363B9-31F1-44E7-8CEC-EB73B6A3A9A2}"/>
    <cellStyle name="Normal 82 4" xfId="2514" xr:uid="{DAF38138-BE68-4F69-954E-E72A60F49C33}"/>
    <cellStyle name="Normal 83" xfId="1129" xr:uid="{00000000-0005-0000-0000-0000FB040000}"/>
    <cellStyle name="Normal 84" xfId="1130" xr:uid="{00000000-0005-0000-0000-0000FC040000}"/>
    <cellStyle name="Normal 85" xfId="1131" xr:uid="{00000000-0005-0000-0000-0000FD040000}"/>
    <cellStyle name="Normal 85 2" xfId="1748" xr:uid="{00000000-0005-0000-0000-0000FE040000}"/>
    <cellStyle name="Normal 85 2 2" xfId="2186" xr:uid="{5C9BCFF2-E732-4E20-A8FF-90F5F8C9F2D2}"/>
    <cellStyle name="Normal 85 2 2 2" xfId="3165" xr:uid="{97F7B0A7-74B4-45E9-A920-8F341093B918}"/>
    <cellStyle name="Normal 85 2 3" xfId="2731" xr:uid="{D5FF2F5C-4BA3-471E-A042-CF8277E33373}"/>
    <cellStyle name="Normal 85 3" xfId="1969" xr:uid="{CB566E44-9940-42EF-9C48-3975641CE823}"/>
    <cellStyle name="Normal 85 3 2" xfId="2948" xr:uid="{3BEDDE13-2018-4448-AEDC-98BAB8D78E3D}"/>
    <cellStyle name="Normal 85 4" xfId="2515" xr:uid="{4FF9E2CA-7E46-4157-8B75-7B3134730B4D}"/>
    <cellStyle name="Normal 86" xfId="1132" xr:uid="{00000000-0005-0000-0000-0000FF040000}"/>
    <cellStyle name="Normal 87" xfId="1133" xr:uid="{00000000-0005-0000-0000-000000050000}"/>
    <cellStyle name="Normal 87 2" xfId="1134" xr:uid="{00000000-0005-0000-0000-000001050000}"/>
    <cellStyle name="Normal 88" xfId="1135" xr:uid="{00000000-0005-0000-0000-000002050000}"/>
    <cellStyle name="Normal 89" xfId="1136" xr:uid="{00000000-0005-0000-0000-000003050000}"/>
    <cellStyle name="Normal 9" xfId="1137" xr:uid="{00000000-0005-0000-0000-000004050000}"/>
    <cellStyle name="Normal 9 2" xfId="1138" xr:uid="{00000000-0005-0000-0000-000005050000}"/>
    <cellStyle name="Normal 9 2 2" xfId="3437" xr:uid="{29B26071-B77A-4F9A-858B-EFAB5CA748B6}"/>
    <cellStyle name="Normal 9 3" xfId="1139" xr:uid="{00000000-0005-0000-0000-000006050000}"/>
    <cellStyle name="Normal 9 4" xfId="2381" xr:uid="{224C0C90-EB13-47F6-A916-DD6CED0AC052}"/>
    <cellStyle name="Normal 90" xfId="1140" xr:uid="{00000000-0005-0000-0000-000007050000}"/>
    <cellStyle name="Normal 91" xfId="1141" xr:uid="{00000000-0005-0000-0000-000008050000}"/>
    <cellStyle name="Normal 91 2" xfId="1142" xr:uid="{00000000-0005-0000-0000-000009050000}"/>
    <cellStyle name="Normal 92" xfId="1143" xr:uid="{00000000-0005-0000-0000-00000A050000}"/>
    <cellStyle name="Normal 93" xfId="1144" xr:uid="{00000000-0005-0000-0000-00000B050000}"/>
    <cellStyle name="Normal 94" xfId="1145" xr:uid="{00000000-0005-0000-0000-00000C050000}"/>
    <cellStyle name="Normal 95" xfId="1146" xr:uid="{00000000-0005-0000-0000-00000D050000}"/>
    <cellStyle name="Normal 96" xfId="1147" xr:uid="{00000000-0005-0000-0000-00000E050000}"/>
    <cellStyle name="Normal 97" xfId="1148" xr:uid="{00000000-0005-0000-0000-00000F050000}"/>
    <cellStyle name="Normal 98" xfId="1149" xr:uid="{00000000-0005-0000-0000-000010050000}"/>
    <cellStyle name="Normal 99" xfId="1150" xr:uid="{00000000-0005-0000-0000-000011050000}"/>
    <cellStyle name="Normal_Sheet1" xfId="1602" xr:uid="{00000000-0005-0000-0000-000015050000}"/>
    <cellStyle name="Normal1" xfId="1151" xr:uid="{00000000-0005-0000-0000-000019050000}"/>
    <cellStyle name="Normal1 2" xfId="1152" xr:uid="{00000000-0005-0000-0000-00001A050000}"/>
    <cellStyle name="Normal1 3" xfId="1153" xr:uid="{00000000-0005-0000-0000-00001B050000}"/>
    <cellStyle name="Normal1 4" xfId="1154" xr:uid="{00000000-0005-0000-0000-00001C050000}"/>
    <cellStyle name="Normal1 5" xfId="1155" xr:uid="{00000000-0005-0000-0000-00001D050000}"/>
    <cellStyle name="Normal1 6" xfId="1156" xr:uid="{00000000-0005-0000-0000-00001E050000}"/>
    <cellStyle name="Normal2" xfId="1157" xr:uid="{00000000-0005-0000-0000-00001F050000}"/>
    <cellStyle name="Normal2 2" xfId="1158" xr:uid="{00000000-0005-0000-0000-000020050000}"/>
    <cellStyle name="Normal3" xfId="1159" xr:uid="{00000000-0005-0000-0000-000021050000}"/>
    <cellStyle name="Normale_Foglio1" xfId="1160" xr:uid="{00000000-0005-0000-0000-000022050000}"/>
    <cellStyle name="Normalno" xfId="0" builtinId="0"/>
    <cellStyle name="Normalno 10" xfId="1161" xr:uid="{00000000-0005-0000-0000-000023050000}"/>
    <cellStyle name="Normalno 11" xfId="2" xr:uid="{00000000-0005-0000-0000-000024050000}"/>
    <cellStyle name="Normalno 12" xfId="1162" xr:uid="{00000000-0005-0000-0000-000025050000}"/>
    <cellStyle name="Normalno 12 2" xfId="1605" xr:uid="{00000000-0005-0000-0000-000026050000}"/>
    <cellStyle name="Normalno 12 2 2" xfId="2064" xr:uid="{67D0A292-A517-4266-9248-D7FDB4331052}"/>
    <cellStyle name="Normalno 12 2 2 2" xfId="3043" xr:uid="{775C3083-DF74-4961-BF4C-B1D78B4DAF17}"/>
    <cellStyle name="Normalno 12 2 3" xfId="2610" xr:uid="{3C19AF64-41EB-4B79-8ECE-BB9079FCC339}"/>
    <cellStyle name="Normalno 12 3" xfId="1749" xr:uid="{00000000-0005-0000-0000-000027050000}"/>
    <cellStyle name="Normalno 12 3 2" xfId="2187" xr:uid="{11576B23-2D77-4391-A0B3-65C49995E819}"/>
    <cellStyle name="Normalno 12 3 2 2" xfId="3166" xr:uid="{3875D747-AEF6-4FDC-84DC-D05AD411B814}"/>
    <cellStyle name="Normalno 12 3 3" xfId="2732" xr:uid="{11F06C3B-620A-4AFE-845D-CAF01BE2B62E}"/>
    <cellStyle name="Normalno 12 4" xfId="1970" xr:uid="{14C8EEB2-B781-47FA-A4A9-9491436F17A4}"/>
    <cellStyle name="Normalno 12 4 2" xfId="2949" xr:uid="{5D29D314-DAAA-48E1-B6BC-8A9F0422D3FC}"/>
    <cellStyle name="Normalno 12 5" xfId="2516" xr:uid="{393A3373-8A24-420E-A369-DAD6F2636E74}"/>
    <cellStyle name="Normalno 13" xfId="1163" xr:uid="{00000000-0005-0000-0000-000028050000}"/>
    <cellStyle name="Normalno 14" xfId="1164" xr:uid="{00000000-0005-0000-0000-000029050000}"/>
    <cellStyle name="Normalno 15" xfId="1165" xr:uid="{00000000-0005-0000-0000-00002A050000}"/>
    <cellStyle name="Normalno 16" xfId="1166" xr:uid="{00000000-0005-0000-0000-00002B050000}"/>
    <cellStyle name="Normalno 17" xfId="1167" xr:uid="{00000000-0005-0000-0000-00002C050000}"/>
    <cellStyle name="Normalno 18" xfId="1589" xr:uid="{00000000-0005-0000-0000-00002D050000}"/>
    <cellStyle name="Normalno 19" xfId="1603" xr:uid="{00000000-0005-0000-0000-00002E050000}"/>
    <cellStyle name="Normalno 19 2" xfId="2063" xr:uid="{52B0CE7B-A8CA-438D-B5F1-C0D2322A82BC}"/>
    <cellStyle name="Normalno 19 2 2" xfId="3042" xr:uid="{FEF59A35-112A-484D-A446-DBC04441C0BB}"/>
    <cellStyle name="Normalno 19 3" xfId="2609" xr:uid="{42085C6E-E6C8-4A82-A11A-50C0EFBA78C6}"/>
    <cellStyle name="Normalno 2" xfId="4" xr:uid="{00000000-0005-0000-0000-00002F050000}"/>
    <cellStyle name="Normalno 2 10" xfId="2382" xr:uid="{1308C67B-2583-4FEF-BC67-C0D5BA8832F6}"/>
    <cellStyle name="Normalno 2 2" xfId="1169" xr:uid="{00000000-0005-0000-0000-000030050000}"/>
    <cellStyle name="Normalno 2 2 2" xfId="1170" xr:uid="{00000000-0005-0000-0000-000031050000}"/>
    <cellStyle name="Normalno 2 2 2 2" xfId="2383" xr:uid="{CD11FBCB-9091-4881-9C22-EA01549BDEDF}"/>
    <cellStyle name="Normalno 2 3" xfId="1171" xr:uid="{00000000-0005-0000-0000-000032050000}"/>
    <cellStyle name="Normalno 2 3 2" xfId="3438" xr:uid="{52079440-5FC4-4D2F-9357-D3BABED3F370}"/>
    <cellStyle name="Normalno 2 4" xfId="1172" xr:uid="{00000000-0005-0000-0000-000033050000}"/>
    <cellStyle name="Normalno 2 4 2" xfId="3439" xr:uid="{C0585CE7-0E0B-48D7-9B44-103EC133FE66}"/>
    <cellStyle name="Normalno 2 5" xfId="1173" xr:uid="{00000000-0005-0000-0000-000034050000}"/>
    <cellStyle name="Normalno 2 5 2" xfId="3440" xr:uid="{A1985444-AAB9-4F69-83FC-39FF45E669B3}"/>
    <cellStyle name="Normalno 2 6" xfId="1174" xr:uid="{00000000-0005-0000-0000-000035050000}"/>
    <cellStyle name="Normalno 2 6 2" xfId="3441" xr:uid="{B63B4FF8-AC50-43ED-8843-F48788938904}"/>
    <cellStyle name="Normalno 2 7" xfId="1168" xr:uid="{00000000-0005-0000-0000-000036050000}"/>
    <cellStyle name="Normalno 2 7 2" xfId="1971" xr:uid="{40D812FE-BF9D-471C-8273-402DEB5FF32C}"/>
    <cellStyle name="Normalno 2 7 2 2" xfId="2950" xr:uid="{FED24886-122C-4211-BB88-34A041BBDAC5}"/>
    <cellStyle name="Normalno 2 7 3" xfId="2517" xr:uid="{5221E1E3-AEBE-4879-B44F-6A26567A4687}"/>
    <cellStyle name="Normalno 2 8" xfId="1750" xr:uid="{00000000-0005-0000-0000-000037050000}"/>
    <cellStyle name="Normalno 2 8 2" xfId="2188" xr:uid="{0653B733-2497-434E-9E99-7364D3516656}"/>
    <cellStyle name="Normalno 2 8 2 2" xfId="3167" xr:uid="{3A2F097A-2718-48FB-A4B2-FD846D43581D}"/>
    <cellStyle name="Normalno 2 8 3" xfId="2733" xr:uid="{191C3F33-6DCA-4243-A909-3649AC4DF481}"/>
    <cellStyle name="Normalno 2 9" xfId="1846" xr:uid="{00000000-0005-0000-0000-000038050000}"/>
    <cellStyle name="Normalno 2_kanalizacija" xfId="3442" xr:uid="{3F29E63F-9D3C-4BE9-BDD0-BD8A080AC8F4}"/>
    <cellStyle name="Normalno 20" xfId="2284" xr:uid="{9F57AA31-1124-499F-AC62-C91D8FBD70BA}"/>
    <cellStyle name="Normalno 20 2" xfId="3263" xr:uid="{44E6F544-9B40-42FB-B420-CD3769D9679D}"/>
    <cellStyle name="Normalno 21" xfId="3271" xr:uid="{F044BCF1-5420-4871-B2E4-F31E5C86CEF6}"/>
    <cellStyle name="Normalno 3" xfId="1175" xr:uid="{00000000-0005-0000-0000-000039050000}"/>
    <cellStyle name="Normalno 3 2" xfId="1176" xr:uid="{00000000-0005-0000-0000-00003A050000}"/>
    <cellStyle name="Normalno 3 2 2" xfId="3443" xr:uid="{D5C0F6B2-693C-4845-B6A0-35149E4D6574}"/>
    <cellStyle name="Normalno 3 3" xfId="1177" xr:uid="{00000000-0005-0000-0000-00003B050000}"/>
    <cellStyle name="Normalno 3 4" xfId="2384" xr:uid="{67DAB44A-B3E2-4060-95F9-BC21C28CD256}"/>
    <cellStyle name="Normalno 4" xfId="1178" xr:uid="{00000000-0005-0000-0000-00003C050000}"/>
    <cellStyle name="Normalno 4 2" xfId="1179" xr:uid="{00000000-0005-0000-0000-00003D050000}"/>
    <cellStyle name="Normalno 4_1 OKOLIS hotel Zagreb Porec_23013_06_28" xfId="1180" xr:uid="{00000000-0005-0000-0000-00003E050000}"/>
    <cellStyle name="Normalno 5" xfId="1181" xr:uid="{00000000-0005-0000-0000-00003F050000}"/>
    <cellStyle name="Normalno 5 10" xfId="1182" xr:uid="{00000000-0005-0000-0000-000040050000}"/>
    <cellStyle name="Normalno 5 10 2" xfId="1752" xr:uid="{00000000-0005-0000-0000-000041050000}"/>
    <cellStyle name="Normalno 5 10 2 2" xfId="2190" xr:uid="{67DAC5F8-5A9D-41AC-BE9C-C6F29BC57216}"/>
    <cellStyle name="Normalno 5 10 2 2 2" xfId="3169" xr:uid="{872626D4-6F60-4EAB-913D-BE80DB51AA61}"/>
    <cellStyle name="Normalno 5 10 2 3" xfId="2735" xr:uid="{E327A68C-6789-464B-950E-2B8CB6D534B7}"/>
    <cellStyle name="Normalno 5 10 3" xfId="1973" xr:uid="{F9371585-35AF-41AB-89B6-D50ED43E94F6}"/>
    <cellStyle name="Normalno 5 10 3 2" xfId="2952" xr:uid="{290CD832-7D4A-4746-A604-F538BA52035D}"/>
    <cellStyle name="Normalno 5 10 4" xfId="2519" xr:uid="{E7361401-B71A-45B1-BC2C-4D54F812B91B}"/>
    <cellStyle name="Normalno 5 11" xfId="1183" xr:uid="{00000000-0005-0000-0000-000042050000}"/>
    <cellStyle name="Normalno 5 11 2" xfId="1753" xr:uid="{00000000-0005-0000-0000-000043050000}"/>
    <cellStyle name="Normalno 5 11 2 2" xfId="2191" xr:uid="{BDF3BE7F-6B67-45B5-A206-E430878B685C}"/>
    <cellStyle name="Normalno 5 11 2 2 2" xfId="3170" xr:uid="{E71F2217-946A-4F5D-AF57-A9A61E9BB2B8}"/>
    <cellStyle name="Normalno 5 11 2 3" xfId="2736" xr:uid="{14462198-7839-4F81-BC17-81F98641C166}"/>
    <cellStyle name="Normalno 5 11 3" xfId="1974" xr:uid="{F40F37EE-7086-48F3-9C70-F1781750AA07}"/>
    <cellStyle name="Normalno 5 11 3 2" xfId="2953" xr:uid="{0CD23FE6-061B-48B1-B170-FE8EFDB7A240}"/>
    <cellStyle name="Normalno 5 11 4" xfId="2520" xr:uid="{7EF2C0B9-4EDC-452C-8ED6-1DDE4B159ED0}"/>
    <cellStyle name="Normalno 5 12" xfId="1751" xr:uid="{00000000-0005-0000-0000-000044050000}"/>
    <cellStyle name="Normalno 5 12 2" xfId="2189" xr:uid="{26117A85-39C3-40E5-AC4D-61583AEF0651}"/>
    <cellStyle name="Normalno 5 12 2 2" xfId="3168" xr:uid="{7F14337B-A873-4442-9703-E91DFE94021E}"/>
    <cellStyle name="Normalno 5 12 3" xfId="2734" xr:uid="{9AB4B567-2E06-49AA-9F66-7ED439374291}"/>
    <cellStyle name="Normalno 5 13" xfId="1972" xr:uid="{D7BFECC5-39E9-4BF2-8E1C-FB8247DE9650}"/>
    <cellStyle name="Normalno 5 13 2" xfId="2951" xr:uid="{54B21A79-C3EF-4CE7-94F9-6B8A87C4CBDF}"/>
    <cellStyle name="Normalno 5 14" xfId="2518" xr:uid="{B9EC71F3-C64D-477E-9490-CCA6F5CE6396}"/>
    <cellStyle name="Normalno 5 15" xfId="3444" xr:uid="{57F370D9-1F0F-4661-9A4B-B67DA113D946}"/>
    <cellStyle name="Normalno 5 2" xfId="1184" xr:uid="{00000000-0005-0000-0000-000045050000}"/>
    <cellStyle name="Normalno 5 2 10" xfId="3445" xr:uid="{752DFA58-705E-4FA1-A48D-F2D8AE374C83}"/>
    <cellStyle name="Normalno 5 2 2" xfId="1185" xr:uid="{00000000-0005-0000-0000-000046050000}"/>
    <cellStyle name="Normalno 5 2 2 2" xfId="1186" xr:uid="{00000000-0005-0000-0000-000047050000}"/>
    <cellStyle name="Normalno 5 2 2 2 2" xfId="1187" xr:uid="{00000000-0005-0000-0000-000048050000}"/>
    <cellStyle name="Normalno 5 2 2 2 2 2" xfId="1757" xr:uid="{00000000-0005-0000-0000-000049050000}"/>
    <cellStyle name="Normalno 5 2 2 2 2 2 2" xfId="2195" xr:uid="{E3DC98A4-3C61-46D5-85B5-261735D4371B}"/>
    <cellStyle name="Normalno 5 2 2 2 2 2 2 2" xfId="3174" xr:uid="{BCBD46C6-A4FD-4A4D-86BB-B9695591B802}"/>
    <cellStyle name="Normalno 5 2 2 2 2 2 3" xfId="2740" xr:uid="{B18F326E-F6E9-4E67-9A9C-C6F7B56367B8}"/>
    <cellStyle name="Normalno 5 2 2 2 2 3" xfId="1978" xr:uid="{97C7E628-815E-4323-839F-06805A5D446E}"/>
    <cellStyle name="Normalno 5 2 2 2 2 3 2" xfId="2957" xr:uid="{37175995-DFEB-4121-8809-0E46719B9F9F}"/>
    <cellStyle name="Normalno 5 2 2 2 2 4" xfId="2524" xr:uid="{F40467E7-0FB1-4FFB-BC43-ABB8B3EB5C07}"/>
    <cellStyle name="Normalno 5 2 2 2 3" xfId="1188" xr:uid="{00000000-0005-0000-0000-00004A050000}"/>
    <cellStyle name="Normalno 5 2 2 2 3 2" xfId="1758" xr:uid="{00000000-0005-0000-0000-00004B050000}"/>
    <cellStyle name="Normalno 5 2 2 2 3 2 2" xfId="2196" xr:uid="{84059059-2435-44F6-8C38-E47774F037A2}"/>
    <cellStyle name="Normalno 5 2 2 2 3 2 2 2" xfId="3175" xr:uid="{15B6C43D-CC7F-4304-A8C7-C47E98224027}"/>
    <cellStyle name="Normalno 5 2 2 2 3 2 3" xfId="2741" xr:uid="{C95501EA-5918-4933-96FC-8E8F66850B6E}"/>
    <cellStyle name="Normalno 5 2 2 2 3 3" xfId="1979" xr:uid="{F4C293CD-1D00-4961-9C1C-4337E767491A}"/>
    <cellStyle name="Normalno 5 2 2 2 3 3 2" xfId="2958" xr:uid="{60B37CF1-C0A1-4F43-AC8E-D334AF7B07D9}"/>
    <cellStyle name="Normalno 5 2 2 2 3 4" xfId="2525" xr:uid="{97F8A514-6934-4C4E-B187-D0D0167612F0}"/>
    <cellStyle name="Normalno 5 2 2 2 4" xfId="1756" xr:uid="{00000000-0005-0000-0000-00004C050000}"/>
    <cellStyle name="Normalno 5 2 2 2 4 2" xfId="2194" xr:uid="{75AAE55C-00EB-4595-9A14-A482C99C325F}"/>
    <cellStyle name="Normalno 5 2 2 2 4 2 2" xfId="3173" xr:uid="{0BB66C26-03C4-4C76-8C7E-5B2A099AB45F}"/>
    <cellStyle name="Normalno 5 2 2 2 4 3" xfId="2739" xr:uid="{D4D656C7-0B95-4D62-9518-41A3461CB321}"/>
    <cellStyle name="Normalno 5 2 2 2 5" xfId="1977" xr:uid="{20089DEC-6AAA-4A70-B170-02F7274F5D9F}"/>
    <cellStyle name="Normalno 5 2 2 2 5 2" xfId="2956" xr:uid="{C7B7FFA1-BAE1-4AD7-B5D4-98E8FA4442D2}"/>
    <cellStyle name="Normalno 5 2 2 2 6" xfId="2523" xr:uid="{EFA16361-32C6-4229-AB8B-D770C9EDAB15}"/>
    <cellStyle name="Normalno 5 2 2 2_LOKAL G7 Vukovar-Robna kuća" xfId="1189" xr:uid="{00000000-0005-0000-0000-00004D050000}"/>
    <cellStyle name="Normalno 5 2 2 3" xfId="1190" xr:uid="{00000000-0005-0000-0000-00004E050000}"/>
    <cellStyle name="Normalno 5 2 2 3 2" xfId="1759" xr:uid="{00000000-0005-0000-0000-00004F050000}"/>
    <cellStyle name="Normalno 5 2 2 3 2 2" xfId="2197" xr:uid="{332F6DE2-B511-4C34-8A3E-DABF6958F118}"/>
    <cellStyle name="Normalno 5 2 2 3 2 2 2" xfId="3176" xr:uid="{18441666-D177-44FB-9136-B708BF0D675C}"/>
    <cellStyle name="Normalno 5 2 2 3 2 3" xfId="2742" xr:uid="{099F1C15-94D2-455A-82E7-395A40952DCB}"/>
    <cellStyle name="Normalno 5 2 2 3 3" xfId="1980" xr:uid="{E8933938-64FA-4DAA-9B96-853602E4E4AA}"/>
    <cellStyle name="Normalno 5 2 2 3 3 2" xfId="2959" xr:uid="{2AA3073F-982E-4CB2-85A3-572A5B1F02A0}"/>
    <cellStyle name="Normalno 5 2 2 3 4" xfId="2526" xr:uid="{CC22DB1A-D3B8-4F4B-B123-4C666ADD72C5}"/>
    <cellStyle name="Normalno 5 2 2 4" xfId="1191" xr:uid="{00000000-0005-0000-0000-000050050000}"/>
    <cellStyle name="Normalno 5 2 2 4 2" xfId="1760" xr:uid="{00000000-0005-0000-0000-000051050000}"/>
    <cellStyle name="Normalno 5 2 2 4 2 2" xfId="2198" xr:uid="{97E38EF2-3542-48F9-AE82-ACDFDAE53E08}"/>
    <cellStyle name="Normalno 5 2 2 4 2 2 2" xfId="3177" xr:uid="{3BC4B302-FAFB-4B7A-9298-918AADF4CE37}"/>
    <cellStyle name="Normalno 5 2 2 4 2 3" xfId="2743" xr:uid="{39EF5212-58D4-4287-9351-582B897D956D}"/>
    <cellStyle name="Normalno 5 2 2 4 3" xfId="1981" xr:uid="{C55ED5A4-5605-4DEA-93A9-E051AACA56E5}"/>
    <cellStyle name="Normalno 5 2 2 4 3 2" xfId="2960" xr:uid="{05F019F9-8A10-44E6-B4F1-8D8F148EBCA6}"/>
    <cellStyle name="Normalno 5 2 2 4 4" xfId="2527" xr:uid="{4281B98D-7F6C-4604-882D-4264B0B8EED6}"/>
    <cellStyle name="Normalno 5 2 2 5" xfId="1755" xr:uid="{00000000-0005-0000-0000-000052050000}"/>
    <cellStyle name="Normalno 5 2 2 5 2" xfId="2193" xr:uid="{A021268A-0AC9-44D7-B7FA-D6E83EE5AEDB}"/>
    <cellStyle name="Normalno 5 2 2 5 2 2" xfId="3172" xr:uid="{3889CA93-526C-4005-ADD4-919F01CE6D7B}"/>
    <cellStyle name="Normalno 5 2 2 5 3" xfId="2738" xr:uid="{4C25723E-BA5A-4D8F-9855-D2EC2C104D28}"/>
    <cellStyle name="Normalno 5 2 2 6" xfId="1976" xr:uid="{F8A39173-D89B-43E4-9D21-2436D6B64C86}"/>
    <cellStyle name="Normalno 5 2 2 6 2" xfId="2955" xr:uid="{F4009059-B23C-49E8-8E00-EA59CC8DF6F3}"/>
    <cellStyle name="Normalno 5 2 2 7" xfId="2522" xr:uid="{148F2EFE-C82E-4905-AF72-C37AD24C0D6A}"/>
    <cellStyle name="Normalno 5 2 2_LOKAL G7 Vukovar-Robna kuća" xfId="1192" xr:uid="{00000000-0005-0000-0000-000053050000}"/>
    <cellStyle name="Normalno 5 2 3" xfId="1193" xr:uid="{00000000-0005-0000-0000-000054050000}"/>
    <cellStyle name="Normalno 5 2 3 2" xfId="1194" xr:uid="{00000000-0005-0000-0000-000055050000}"/>
    <cellStyle name="Normalno 5 2 3 2 2" xfId="1195" xr:uid="{00000000-0005-0000-0000-000056050000}"/>
    <cellStyle name="Normalno 5 2 3 2 2 2" xfId="1763" xr:uid="{00000000-0005-0000-0000-000057050000}"/>
    <cellStyle name="Normalno 5 2 3 2 2 2 2" xfId="2201" xr:uid="{FF8BDACC-1A88-47C6-BA06-3D46E8BDBEB5}"/>
    <cellStyle name="Normalno 5 2 3 2 2 2 2 2" xfId="3180" xr:uid="{0614306F-D963-44B3-94D9-D3FC13D41F19}"/>
    <cellStyle name="Normalno 5 2 3 2 2 2 3" xfId="2746" xr:uid="{7EB3E394-E04A-44FF-B43E-3C646CDD5A8B}"/>
    <cellStyle name="Normalno 5 2 3 2 2 3" xfId="1984" xr:uid="{FA46F2F6-6199-455E-BD84-2786988F1F27}"/>
    <cellStyle name="Normalno 5 2 3 2 2 3 2" xfId="2963" xr:uid="{9AFF6AD7-09F7-4B3D-9C00-9600DBC6BBCF}"/>
    <cellStyle name="Normalno 5 2 3 2 2 4" xfId="2530" xr:uid="{EE058C85-AF82-41C6-9153-645B2D868FAD}"/>
    <cellStyle name="Normalno 5 2 3 2 3" xfId="1196" xr:uid="{00000000-0005-0000-0000-000058050000}"/>
    <cellStyle name="Normalno 5 2 3 2 3 2" xfId="1764" xr:uid="{00000000-0005-0000-0000-000059050000}"/>
    <cellStyle name="Normalno 5 2 3 2 3 2 2" xfId="2202" xr:uid="{0BBF04BD-4EDA-4E59-8ADD-305A725E256E}"/>
    <cellStyle name="Normalno 5 2 3 2 3 2 2 2" xfId="3181" xr:uid="{D6D7F559-9C39-4B9F-BE81-6712D6CA95A2}"/>
    <cellStyle name="Normalno 5 2 3 2 3 2 3" xfId="2747" xr:uid="{AC2B839E-0451-415B-8AB3-17C11B260C7C}"/>
    <cellStyle name="Normalno 5 2 3 2 3 3" xfId="1985" xr:uid="{D97AB451-0812-4333-9E53-3B603F7AFF9D}"/>
    <cellStyle name="Normalno 5 2 3 2 3 3 2" xfId="2964" xr:uid="{C1E7FDF6-E245-48FC-8A80-078E3831A928}"/>
    <cellStyle name="Normalno 5 2 3 2 3 4" xfId="2531" xr:uid="{593F5015-7A1E-4D5A-9DED-BFC95141D215}"/>
    <cellStyle name="Normalno 5 2 3 2 4" xfId="1762" xr:uid="{00000000-0005-0000-0000-00005A050000}"/>
    <cellStyle name="Normalno 5 2 3 2 4 2" xfId="2200" xr:uid="{9424C0E5-4623-4FFC-9041-4E64297414E7}"/>
    <cellStyle name="Normalno 5 2 3 2 4 2 2" xfId="3179" xr:uid="{1E1F0FF3-26DB-452F-B017-9E4137E2EB0E}"/>
    <cellStyle name="Normalno 5 2 3 2 4 3" xfId="2745" xr:uid="{C7BFE4D1-8B6A-4195-BD17-4795FB396BDA}"/>
    <cellStyle name="Normalno 5 2 3 2 5" xfId="1983" xr:uid="{8A12364A-F9D4-4B8A-A38C-8C6067A5AF6A}"/>
    <cellStyle name="Normalno 5 2 3 2 5 2" xfId="2962" xr:uid="{A558E338-C9FA-43D6-99DD-45715366F224}"/>
    <cellStyle name="Normalno 5 2 3 2 6" xfId="2529" xr:uid="{5B26D478-DB50-4C76-9371-AE1E09ADD7F9}"/>
    <cellStyle name="Normalno 5 2 3 2_LOKAL G7 Vukovar-Robna kuća" xfId="1197" xr:uid="{00000000-0005-0000-0000-00005B050000}"/>
    <cellStyle name="Normalno 5 2 3 3" xfId="1198" xr:uid="{00000000-0005-0000-0000-00005C050000}"/>
    <cellStyle name="Normalno 5 2 3 3 2" xfId="1199" xr:uid="{00000000-0005-0000-0000-00005D050000}"/>
    <cellStyle name="Normalno 5 2 3 3 2 2" xfId="1766" xr:uid="{00000000-0005-0000-0000-00005E050000}"/>
    <cellStyle name="Normalno 5 2 3 3 2 2 2" xfId="2204" xr:uid="{F3450ADA-04A5-491E-BC11-09CAE1D0A8A8}"/>
    <cellStyle name="Normalno 5 2 3 3 2 2 2 2" xfId="3183" xr:uid="{93FEEF7D-6D6C-41CC-8030-A0999DBEED1E}"/>
    <cellStyle name="Normalno 5 2 3 3 2 2 3" xfId="2749" xr:uid="{7923788E-3D6A-4D89-BCEA-53013A6F5FA8}"/>
    <cellStyle name="Normalno 5 2 3 3 2 3" xfId="1987" xr:uid="{D6310291-3103-4531-A76C-E98A4B16E101}"/>
    <cellStyle name="Normalno 5 2 3 3 2 3 2" xfId="2966" xr:uid="{7DD568D4-0701-4BC1-9AC7-43D27692DCE8}"/>
    <cellStyle name="Normalno 5 2 3 3 2 4" xfId="2533" xr:uid="{E9DDF8EE-2775-4EF0-AE70-DF812DB4E2ED}"/>
    <cellStyle name="Normalno 5 2 3 3 3" xfId="1765" xr:uid="{00000000-0005-0000-0000-00005F050000}"/>
    <cellStyle name="Normalno 5 2 3 3 3 2" xfId="2203" xr:uid="{71FECFF1-A0B7-4049-85EC-114E79905A64}"/>
    <cellStyle name="Normalno 5 2 3 3 3 2 2" xfId="3182" xr:uid="{187B840B-5042-4BB2-8153-3C9F33DCAE42}"/>
    <cellStyle name="Normalno 5 2 3 3 3 3" xfId="2748" xr:uid="{740FC46A-A766-400E-A995-FF6A02E33A0B}"/>
    <cellStyle name="Normalno 5 2 3 3 4" xfId="1986" xr:uid="{EA6B76C0-F235-4916-9811-FFB1F0975CB3}"/>
    <cellStyle name="Normalno 5 2 3 3 4 2" xfId="2965" xr:uid="{AB67B2F5-5396-4FB9-B585-132CCB8C69ED}"/>
    <cellStyle name="Normalno 5 2 3 3 5" xfId="2532" xr:uid="{266E6BD0-58B8-44ED-B7B8-F976A2BEDAC6}"/>
    <cellStyle name="Normalno 5 2 3 3_LOKAL G7 Vukovar-Robna kuća" xfId="1200" xr:uid="{00000000-0005-0000-0000-000060050000}"/>
    <cellStyle name="Normalno 5 2 3 4" xfId="1201" xr:uid="{00000000-0005-0000-0000-000061050000}"/>
    <cellStyle name="Normalno 5 2 3 4 2" xfId="1767" xr:uid="{00000000-0005-0000-0000-000062050000}"/>
    <cellStyle name="Normalno 5 2 3 4 2 2" xfId="2205" xr:uid="{2AECC66B-FDBD-459F-B6B2-A32A744B0A9C}"/>
    <cellStyle name="Normalno 5 2 3 4 2 2 2" xfId="3184" xr:uid="{C914833F-32E3-4F32-9292-48597F9CD4D8}"/>
    <cellStyle name="Normalno 5 2 3 4 2 3" xfId="2750" xr:uid="{A9C28552-5983-4D27-8FF1-44E35CB205D4}"/>
    <cellStyle name="Normalno 5 2 3 4 3" xfId="1988" xr:uid="{90D5EB29-61A0-4BC2-BFB4-B2E4D38A0310}"/>
    <cellStyle name="Normalno 5 2 3 4 3 2" xfId="2967" xr:uid="{8E03649F-1BB7-496D-AC2D-6019C0B2E21D}"/>
    <cellStyle name="Normalno 5 2 3 4 4" xfId="2534" xr:uid="{AF815996-5E8D-43FD-8140-8AF4040639BE}"/>
    <cellStyle name="Normalno 5 2 3 5" xfId="1202" xr:uid="{00000000-0005-0000-0000-000063050000}"/>
    <cellStyle name="Normalno 5 2 3 5 2" xfId="1768" xr:uid="{00000000-0005-0000-0000-000064050000}"/>
    <cellStyle name="Normalno 5 2 3 5 2 2" xfId="2206" xr:uid="{7B99E98D-14BC-46A7-A61D-4FCB3C7B9747}"/>
    <cellStyle name="Normalno 5 2 3 5 2 2 2" xfId="3185" xr:uid="{B3496BCE-A91F-4695-A0F2-D60A0BE76648}"/>
    <cellStyle name="Normalno 5 2 3 5 2 3" xfId="2751" xr:uid="{8B2270FD-7052-4555-B71B-4146D74627FE}"/>
    <cellStyle name="Normalno 5 2 3 5 3" xfId="1989" xr:uid="{352C17A4-53AC-4078-8682-C1139ED37731}"/>
    <cellStyle name="Normalno 5 2 3 5 3 2" xfId="2968" xr:uid="{5DA1C839-E743-40E6-A08A-97DDA839FD05}"/>
    <cellStyle name="Normalno 5 2 3 5 4" xfId="2535" xr:uid="{A40DFFE0-B21B-4845-BA5D-E2483AB2AB74}"/>
    <cellStyle name="Normalno 5 2 3 6" xfId="1761" xr:uid="{00000000-0005-0000-0000-000065050000}"/>
    <cellStyle name="Normalno 5 2 3 6 2" xfId="2199" xr:uid="{2E542997-C5D7-4E64-AB8A-1CD49AFEC71F}"/>
    <cellStyle name="Normalno 5 2 3 6 2 2" xfId="3178" xr:uid="{3428EAD7-0B96-4E54-8A3B-01D01AAD2DFA}"/>
    <cellStyle name="Normalno 5 2 3 6 3" xfId="2744" xr:uid="{A9622F8C-3642-4DFF-A7D9-B54FA8CCE6BA}"/>
    <cellStyle name="Normalno 5 2 3 7" xfId="1982" xr:uid="{98A235E5-291D-4958-8ED1-0CD1826FBD48}"/>
    <cellStyle name="Normalno 5 2 3 7 2" xfId="2961" xr:uid="{AF5F777A-BBF0-432B-A921-76D1562E9D2E}"/>
    <cellStyle name="Normalno 5 2 3 8" xfId="2528" xr:uid="{15986405-29EB-4985-8AEE-EDF2A288427D}"/>
    <cellStyle name="Normalno 5 2 3_LOKAL G7 Vukovar-Robna kuća" xfId="1203" xr:uid="{00000000-0005-0000-0000-000066050000}"/>
    <cellStyle name="Normalno 5 2 4" xfId="1204" xr:uid="{00000000-0005-0000-0000-000067050000}"/>
    <cellStyle name="Normalno 5 2 4 2" xfId="1205" xr:uid="{00000000-0005-0000-0000-000068050000}"/>
    <cellStyle name="Normalno 5 2 4 2 2" xfId="1770" xr:uid="{00000000-0005-0000-0000-000069050000}"/>
    <cellStyle name="Normalno 5 2 4 2 2 2" xfId="2208" xr:uid="{F7BA034F-666E-4CE6-A66C-B995E8281F72}"/>
    <cellStyle name="Normalno 5 2 4 2 2 2 2" xfId="3187" xr:uid="{7E9D656C-5796-45B3-99F4-08204B7944AF}"/>
    <cellStyle name="Normalno 5 2 4 2 2 3" xfId="2753" xr:uid="{A3AA65D9-B15A-4036-A8D3-53FA43D931FB}"/>
    <cellStyle name="Normalno 5 2 4 2 3" xfId="1991" xr:uid="{E094A422-F82A-471A-8B76-812468E6EEC1}"/>
    <cellStyle name="Normalno 5 2 4 2 3 2" xfId="2970" xr:uid="{725FF66F-6903-4D26-9293-5CC7A6E02888}"/>
    <cellStyle name="Normalno 5 2 4 2 4" xfId="2537" xr:uid="{3134B561-1650-4A78-8A4A-625FBA6AF1F4}"/>
    <cellStyle name="Normalno 5 2 4 3" xfId="1206" xr:uid="{00000000-0005-0000-0000-00006A050000}"/>
    <cellStyle name="Normalno 5 2 4 3 2" xfId="1771" xr:uid="{00000000-0005-0000-0000-00006B050000}"/>
    <cellStyle name="Normalno 5 2 4 3 2 2" xfId="2209" xr:uid="{A78EB06C-9B07-461A-A450-0906271CF165}"/>
    <cellStyle name="Normalno 5 2 4 3 2 2 2" xfId="3188" xr:uid="{E769D2CC-02E3-44F2-8CC0-B783BC45E955}"/>
    <cellStyle name="Normalno 5 2 4 3 2 3" xfId="2754" xr:uid="{FA19485C-B327-43DF-AD26-6A4BEA60D478}"/>
    <cellStyle name="Normalno 5 2 4 3 3" xfId="1992" xr:uid="{3FABC8D9-9FFD-4FBC-9124-5F741E0372DF}"/>
    <cellStyle name="Normalno 5 2 4 3 3 2" xfId="2971" xr:uid="{0B890842-ED2E-4F9D-902E-2771B4391051}"/>
    <cellStyle name="Normalno 5 2 4 3 4" xfId="2538" xr:uid="{F33562DB-72D1-4E84-ADC5-7CA647E2C818}"/>
    <cellStyle name="Normalno 5 2 4 4" xfId="1769" xr:uid="{00000000-0005-0000-0000-00006C050000}"/>
    <cellStyle name="Normalno 5 2 4 4 2" xfId="2207" xr:uid="{8FE136C3-0CD0-4216-83A8-ACA98B5A8710}"/>
    <cellStyle name="Normalno 5 2 4 4 2 2" xfId="3186" xr:uid="{AB4318DD-8BCD-4417-8800-254B2A388AD0}"/>
    <cellStyle name="Normalno 5 2 4 4 3" xfId="2752" xr:uid="{D4DF299F-A94F-4D91-9953-047172B47BC1}"/>
    <cellStyle name="Normalno 5 2 4 5" xfId="1990" xr:uid="{F2C8A959-941A-4B67-8A49-5EC069C671E7}"/>
    <cellStyle name="Normalno 5 2 4 5 2" xfId="2969" xr:uid="{2640BEBC-BFCE-4E58-954E-54CBE85E4FF1}"/>
    <cellStyle name="Normalno 5 2 4 6" xfId="2536" xr:uid="{D9BB3997-4537-4504-82AA-72433283453C}"/>
    <cellStyle name="Normalno 5 2 4_LOKAL G7 Vukovar-Robna kuća" xfId="1207" xr:uid="{00000000-0005-0000-0000-00006D050000}"/>
    <cellStyle name="Normalno 5 2 5" xfId="1208" xr:uid="{00000000-0005-0000-0000-00006E050000}"/>
    <cellStyle name="Normalno 5 2 5 2" xfId="1772" xr:uid="{00000000-0005-0000-0000-00006F050000}"/>
    <cellStyle name="Normalno 5 2 5 2 2" xfId="2210" xr:uid="{11C829C4-0952-422D-BD1B-9F6D886408A1}"/>
    <cellStyle name="Normalno 5 2 5 2 2 2" xfId="3189" xr:uid="{B2C9288B-6FF1-4EDE-B323-E29DAD455C74}"/>
    <cellStyle name="Normalno 5 2 5 2 3" xfId="2755" xr:uid="{2AFA7DAB-2536-414E-A5C0-F1212AE5E947}"/>
    <cellStyle name="Normalno 5 2 5 3" xfId="1993" xr:uid="{731BD24A-20AF-4D36-BA7F-55975BE18BC9}"/>
    <cellStyle name="Normalno 5 2 5 3 2" xfId="2972" xr:uid="{0B0742E4-754B-4C15-AFA2-3E8D1889543C}"/>
    <cellStyle name="Normalno 5 2 5 4" xfId="2539" xr:uid="{964CE6ED-5D63-4E79-B067-6B5C83524C75}"/>
    <cellStyle name="Normalno 5 2 6" xfId="1209" xr:uid="{00000000-0005-0000-0000-000070050000}"/>
    <cellStyle name="Normalno 5 2 6 2" xfId="1773" xr:uid="{00000000-0005-0000-0000-000071050000}"/>
    <cellStyle name="Normalno 5 2 6 2 2" xfId="2211" xr:uid="{35E5BE74-8B16-4B32-AD71-69766A12129A}"/>
    <cellStyle name="Normalno 5 2 6 2 2 2" xfId="3190" xr:uid="{45047A55-7A07-4328-B2B7-1CEA6D9CBE32}"/>
    <cellStyle name="Normalno 5 2 6 2 3" xfId="2756" xr:uid="{2AF9A5BE-69EA-417F-B4F6-D4394BAC4AEA}"/>
    <cellStyle name="Normalno 5 2 6 3" xfId="1994" xr:uid="{CE1DC98B-6CE9-4C1F-A8C1-84BB73A011CB}"/>
    <cellStyle name="Normalno 5 2 6 3 2" xfId="2973" xr:uid="{F0EBAEED-A041-46EF-9D62-5C08E8AE442E}"/>
    <cellStyle name="Normalno 5 2 6 4" xfId="2540" xr:uid="{D9B511D1-C220-4787-A5DB-2E9AE5D83099}"/>
    <cellStyle name="Normalno 5 2 7" xfId="1754" xr:uid="{00000000-0005-0000-0000-000072050000}"/>
    <cellStyle name="Normalno 5 2 7 2" xfId="2192" xr:uid="{B21745FE-96C3-47B6-B3DC-CF534202BF69}"/>
    <cellStyle name="Normalno 5 2 7 2 2" xfId="3171" xr:uid="{721FC7A1-7F57-4C32-9A6D-ECC625E77EA4}"/>
    <cellStyle name="Normalno 5 2 7 3" xfId="2737" xr:uid="{7DF1B9B0-F6CA-43E1-9E27-A14CC44E7854}"/>
    <cellStyle name="Normalno 5 2 8" xfId="1975" xr:uid="{4408E64F-D6F0-4A67-89FE-A4DB3B614730}"/>
    <cellStyle name="Normalno 5 2 8 2" xfId="2954" xr:uid="{D081358A-2FA1-458C-9AC4-CC625FCD1557}"/>
    <cellStyle name="Normalno 5 2 9" xfId="2521" xr:uid="{EA1E9C16-CC11-4006-88EE-620EA561A6A9}"/>
    <cellStyle name="Normalno 5 2_LOKAL G7 Vukovar-Robna kuća" xfId="1210" xr:uid="{00000000-0005-0000-0000-000073050000}"/>
    <cellStyle name="Normalno 5 3" xfId="1211" xr:uid="{00000000-0005-0000-0000-000074050000}"/>
    <cellStyle name="Normalno 5 3 2" xfId="1212" xr:uid="{00000000-0005-0000-0000-000075050000}"/>
    <cellStyle name="Normalno 5 3 2 2" xfId="1213" xr:uid="{00000000-0005-0000-0000-000076050000}"/>
    <cellStyle name="Normalno 5 3 2 2 2" xfId="1214" xr:uid="{00000000-0005-0000-0000-000077050000}"/>
    <cellStyle name="Normalno 5 3 2 2 2 2" xfId="1777" xr:uid="{00000000-0005-0000-0000-000078050000}"/>
    <cellStyle name="Normalno 5 3 2 2 2 2 2" xfId="2215" xr:uid="{5B53CBD5-14E8-4023-BBB8-8C925E973477}"/>
    <cellStyle name="Normalno 5 3 2 2 2 2 2 2" xfId="3194" xr:uid="{BE9C7EF0-3304-48D1-9855-3DDE73325516}"/>
    <cellStyle name="Normalno 5 3 2 2 2 2 3" xfId="2760" xr:uid="{73B7194C-E93D-4F65-A03B-D8CDB6A8D020}"/>
    <cellStyle name="Normalno 5 3 2 2 2 3" xfId="1998" xr:uid="{15DC9510-61D2-4641-953A-E267EBB9B3EA}"/>
    <cellStyle name="Normalno 5 3 2 2 2 3 2" xfId="2977" xr:uid="{4AEC84CD-072B-4DB7-BFF2-04B82BAC1AC7}"/>
    <cellStyle name="Normalno 5 3 2 2 2 4" xfId="2544" xr:uid="{76195604-5752-46EB-845F-805DD5967C5C}"/>
    <cellStyle name="Normalno 5 3 2 2 3" xfId="1215" xr:uid="{00000000-0005-0000-0000-000079050000}"/>
    <cellStyle name="Normalno 5 3 2 2 3 2" xfId="1778" xr:uid="{00000000-0005-0000-0000-00007A050000}"/>
    <cellStyle name="Normalno 5 3 2 2 3 2 2" xfId="2216" xr:uid="{DCE837A1-F06A-450B-A1BF-6B79357D3D12}"/>
    <cellStyle name="Normalno 5 3 2 2 3 2 2 2" xfId="3195" xr:uid="{DCB02001-32D4-47D1-869A-9DF33D0F7630}"/>
    <cellStyle name="Normalno 5 3 2 2 3 2 3" xfId="2761" xr:uid="{3EE78D7C-6955-4433-8184-E9392FEA3E54}"/>
    <cellStyle name="Normalno 5 3 2 2 3 3" xfId="1999" xr:uid="{7909285B-97DE-4ECA-B4CF-EA8F249EE2A5}"/>
    <cellStyle name="Normalno 5 3 2 2 3 3 2" xfId="2978" xr:uid="{30669E38-4A79-4E06-94EC-3A7D6628549B}"/>
    <cellStyle name="Normalno 5 3 2 2 3 4" xfId="2545" xr:uid="{66D11941-3C85-41F9-9D01-8121A87C82BE}"/>
    <cellStyle name="Normalno 5 3 2 2 4" xfId="1776" xr:uid="{00000000-0005-0000-0000-00007B050000}"/>
    <cellStyle name="Normalno 5 3 2 2 4 2" xfId="2214" xr:uid="{7C9386E6-8C3C-444D-BF41-B53FC6E984F8}"/>
    <cellStyle name="Normalno 5 3 2 2 4 2 2" xfId="3193" xr:uid="{35B35314-8DDC-4D3E-9B80-6721F177E8E5}"/>
    <cellStyle name="Normalno 5 3 2 2 4 3" xfId="2759" xr:uid="{3021793A-C369-41DA-9992-22628919644B}"/>
    <cellStyle name="Normalno 5 3 2 2 5" xfId="1997" xr:uid="{E15B149E-4FBB-4572-BAFF-A80F8707A81C}"/>
    <cellStyle name="Normalno 5 3 2 2 5 2" xfId="2976" xr:uid="{FC087178-892D-46FC-ADB3-0B232C445D53}"/>
    <cellStyle name="Normalno 5 3 2 2 6" xfId="2543" xr:uid="{E347961D-4C77-4737-BC17-D6DB199A95F0}"/>
    <cellStyle name="Normalno 5 3 2 2_LOKAL G7 Vukovar-Robna kuća" xfId="1216" xr:uid="{00000000-0005-0000-0000-00007C050000}"/>
    <cellStyle name="Normalno 5 3 2 3" xfId="1217" xr:uid="{00000000-0005-0000-0000-00007D050000}"/>
    <cellStyle name="Normalno 5 3 2 3 2" xfId="1218" xr:uid="{00000000-0005-0000-0000-00007E050000}"/>
    <cellStyle name="Normalno 5 3 2 3 2 2" xfId="1780" xr:uid="{00000000-0005-0000-0000-00007F050000}"/>
    <cellStyle name="Normalno 5 3 2 3 2 2 2" xfId="2218" xr:uid="{EC957322-4E58-497F-B7AE-19A9B54743EA}"/>
    <cellStyle name="Normalno 5 3 2 3 2 2 2 2" xfId="3197" xr:uid="{744F7639-E18E-4A7E-8B9B-620FD0256043}"/>
    <cellStyle name="Normalno 5 3 2 3 2 2 3" xfId="2763" xr:uid="{1058BCB0-2F8F-455D-AACC-695EDD5A9983}"/>
    <cellStyle name="Normalno 5 3 2 3 2 3" xfId="2001" xr:uid="{6D218205-72B6-4F40-AE2C-6C52E772B467}"/>
    <cellStyle name="Normalno 5 3 2 3 2 3 2" xfId="2980" xr:uid="{F92AC27D-79D3-4B2F-B884-0D715B893907}"/>
    <cellStyle name="Normalno 5 3 2 3 2 4" xfId="2547" xr:uid="{C41F4F24-B03D-4419-98B8-DE6ACB9E186B}"/>
    <cellStyle name="Normalno 5 3 2 3 3" xfId="1779" xr:uid="{00000000-0005-0000-0000-000080050000}"/>
    <cellStyle name="Normalno 5 3 2 3 3 2" xfId="2217" xr:uid="{E7EA199D-2269-407A-8F8F-04C603C12203}"/>
    <cellStyle name="Normalno 5 3 2 3 3 2 2" xfId="3196" xr:uid="{F299D541-D159-4E24-B512-748880475DE7}"/>
    <cellStyle name="Normalno 5 3 2 3 3 3" xfId="2762" xr:uid="{7B8D7A24-1276-4532-A43E-EA90F4AAE586}"/>
    <cellStyle name="Normalno 5 3 2 3 4" xfId="2000" xr:uid="{5B99E2AB-4587-4FA3-8AC6-FDCB5346413F}"/>
    <cellStyle name="Normalno 5 3 2 3 4 2" xfId="2979" xr:uid="{055C204C-656C-404C-BE01-E9820D3FF24C}"/>
    <cellStyle name="Normalno 5 3 2 3 5" xfId="2546" xr:uid="{001D62E9-DCBE-4788-B8ED-D194AE4862B1}"/>
    <cellStyle name="Normalno 5 3 2 3_LOKAL G7 Vukovar-Robna kuća" xfId="1219" xr:uid="{00000000-0005-0000-0000-000081050000}"/>
    <cellStyle name="Normalno 5 3 2 4" xfId="1220" xr:uid="{00000000-0005-0000-0000-000082050000}"/>
    <cellStyle name="Normalno 5 3 2 4 2" xfId="1781" xr:uid="{00000000-0005-0000-0000-000083050000}"/>
    <cellStyle name="Normalno 5 3 2 4 2 2" xfId="2219" xr:uid="{474A05C8-70EE-41C0-A32B-B991CF2337C3}"/>
    <cellStyle name="Normalno 5 3 2 4 2 2 2" xfId="3198" xr:uid="{EC5177CD-8FFF-4C05-A63B-0E65DFAE888A}"/>
    <cellStyle name="Normalno 5 3 2 4 2 3" xfId="2764" xr:uid="{9B0D180F-6C32-4F46-B575-F45A074FEB08}"/>
    <cellStyle name="Normalno 5 3 2 4 3" xfId="2002" xr:uid="{2EFD835A-15BE-4B83-8861-DA425153B576}"/>
    <cellStyle name="Normalno 5 3 2 4 3 2" xfId="2981" xr:uid="{1C636290-3B56-4C48-914F-29B572405AB2}"/>
    <cellStyle name="Normalno 5 3 2 4 4" xfId="2548" xr:uid="{B14642B4-63EA-435F-B255-F2CCD90FA42E}"/>
    <cellStyle name="Normalno 5 3 2 5" xfId="1221" xr:uid="{00000000-0005-0000-0000-000084050000}"/>
    <cellStyle name="Normalno 5 3 2 5 2" xfId="1782" xr:uid="{00000000-0005-0000-0000-000085050000}"/>
    <cellStyle name="Normalno 5 3 2 5 2 2" xfId="2220" xr:uid="{DFAF93BD-18BC-4E05-ADFF-13B8AB5A2F95}"/>
    <cellStyle name="Normalno 5 3 2 5 2 2 2" xfId="3199" xr:uid="{6CDFF0E2-5BFD-4802-91D3-AE238D1642DA}"/>
    <cellStyle name="Normalno 5 3 2 5 2 3" xfId="2765" xr:uid="{704DBAB9-8E2B-4B48-BA16-C009B1458966}"/>
    <cellStyle name="Normalno 5 3 2 5 3" xfId="2003" xr:uid="{C5477B53-04D6-428F-9B70-83829D4FB006}"/>
    <cellStyle name="Normalno 5 3 2 5 3 2" xfId="2982" xr:uid="{80E08A9F-55B1-4543-BB4E-14C329963C1C}"/>
    <cellStyle name="Normalno 5 3 2 5 4" xfId="2549" xr:uid="{273DE662-1531-47C2-95EF-3508C1850BF5}"/>
    <cellStyle name="Normalno 5 3 2 6" xfId="1775" xr:uid="{00000000-0005-0000-0000-000086050000}"/>
    <cellStyle name="Normalno 5 3 2 6 2" xfId="2213" xr:uid="{18BD848A-861B-40A7-9A88-832946E7B9EC}"/>
    <cellStyle name="Normalno 5 3 2 6 2 2" xfId="3192" xr:uid="{C7F16094-4053-4403-84F2-32AD2CBB4089}"/>
    <cellStyle name="Normalno 5 3 2 6 3" xfId="2758" xr:uid="{C87826BD-E46B-41EF-B62F-803F4EC69BF5}"/>
    <cellStyle name="Normalno 5 3 2 7" xfId="1996" xr:uid="{E45B941B-EF67-456B-8C7D-55FD8EB6021D}"/>
    <cellStyle name="Normalno 5 3 2 7 2" xfId="2975" xr:uid="{5AC013E0-EF37-41EB-A530-AE88AB7B7EDC}"/>
    <cellStyle name="Normalno 5 3 2 8" xfId="2542" xr:uid="{2FABD061-166C-44A4-8B20-8176DE60E8E1}"/>
    <cellStyle name="Normalno 5 3 2_LOKAL G7 Vukovar-Robna kuća" xfId="1222" xr:uid="{00000000-0005-0000-0000-000087050000}"/>
    <cellStyle name="Normalno 5 3 3" xfId="1223" xr:uid="{00000000-0005-0000-0000-000088050000}"/>
    <cellStyle name="Normalno 5 3 3 2" xfId="1224" xr:uid="{00000000-0005-0000-0000-000089050000}"/>
    <cellStyle name="Normalno 5 3 3 2 2" xfId="1784" xr:uid="{00000000-0005-0000-0000-00008A050000}"/>
    <cellStyle name="Normalno 5 3 3 2 2 2" xfId="2222" xr:uid="{10928B04-93AC-4B63-B48F-1ED9D5E1C001}"/>
    <cellStyle name="Normalno 5 3 3 2 2 2 2" xfId="3201" xr:uid="{9183F93A-D9E3-4BB5-8F8B-047408ECFAA1}"/>
    <cellStyle name="Normalno 5 3 3 2 2 3" xfId="2767" xr:uid="{44E0E5A6-1F56-471C-99EC-E2AC3399D107}"/>
    <cellStyle name="Normalno 5 3 3 2 3" xfId="2005" xr:uid="{AE6DF81C-369D-4BD1-A4B7-7A0BFABBCFB9}"/>
    <cellStyle name="Normalno 5 3 3 2 3 2" xfId="2984" xr:uid="{02FD80B0-FD90-47FF-8BF2-F9FC0D3E6189}"/>
    <cellStyle name="Normalno 5 3 3 2 4" xfId="2551" xr:uid="{54D93F39-692A-4E62-AA75-CE4CA6504966}"/>
    <cellStyle name="Normalno 5 3 3 3" xfId="1225" xr:uid="{00000000-0005-0000-0000-00008B050000}"/>
    <cellStyle name="Normalno 5 3 3 3 2" xfId="1785" xr:uid="{00000000-0005-0000-0000-00008C050000}"/>
    <cellStyle name="Normalno 5 3 3 3 2 2" xfId="2223" xr:uid="{6A0E71D0-0510-4C12-A552-393F7282C4A4}"/>
    <cellStyle name="Normalno 5 3 3 3 2 2 2" xfId="3202" xr:uid="{04A1D2C2-F702-44F6-9695-28C86D62BD09}"/>
    <cellStyle name="Normalno 5 3 3 3 2 3" xfId="2768" xr:uid="{BBA085C7-BC9B-4FCB-A443-7FE49B21FF8F}"/>
    <cellStyle name="Normalno 5 3 3 3 3" xfId="2006" xr:uid="{A41B14D1-C82C-4557-9A73-A27C6F0F82EE}"/>
    <cellStyle name="Normalno 5 3 3 3 3 2" xfId="2985" xr:uid="{F18BBC2A-D0CB-4236-B025-5E204639B427}"/>
    <cellStyle name="Normalno 5 3 3 3 4" xfId="2552" xr:uid="{AC380E72-D028-4587-90BE-77FD99622A5C}"/>
    <cellStyle name="Normalno 5 3 3 4" xfId="1783" xr:uid="{00000000-0005-0000-0000-00008D050000}"/>
    <cellStyle name="Normalno 5 3 3 4 2" xfId="2221" xr:uid="{2DEE4315-F348-467A-A6A5-CBCF76FD59BA}"/>
    <cellStyle name="Normalno 5 3 3 4 2 2" xfId="3200" xr:uid="{3E1CF3B9-04CA-4BB3-9358-B5C56AD8A65B}"/>
    <cellStyle name="Normalno 5 3 3 4 3" xfId="2766" xr:uid="{9153F368-2F4F-499A-A81B-A7172088B2EF}"/>
    <cellStyle name="Normalno 5 3 3 5" xfId="2004" xr:uid="{DB3841FC-7A8A-424B-8AFE-BF9C9F54E985}"/>
    <cellStyle name="Normalno 5 3 3 5 2" xfId="2983" xr:uid="{339DAD76-3D7E-4F13-B981-6FC82EB2B319}"/>
    <cellStyle name="Normalno 5 3 3 6" xfId="2550" xr:uid="{BE9A2FF2-88F8-4155-823C-8D824C65948E}"/>
    <cellStyle name="Normalno 5 3 3_LOKAL G7 Vukovar-Robna kuća" xfId="1226" xr:uid="{00000000-0005-0000-0000-00008E050000}"/>
    <cellStyle name="Normalno 5 3 4" xfId="1227" xr:uid="{00000000-0005-0000-0000-00008F050000}"/>
    <cellStyle name="Normalno 5 3 4 2" xfId="1786" xr:uid="{00000000-0005-0000-0000-000090050000}"/>
    <cellStyle name="Normalno 5 3 4 2 2" xfId="2224" xr:uid="{C962BA00-928C-4A9C-9022-6B5AB9C35913}"/>
    <cellStyle name="Normalno 5 3 4 2 2 2" xfId="3203" xr:uid="{DB241813-74F6-48EA-957E-B1461757D0C3}"/>
    <cellStyle name="Normalno 5 3 4 2 3" xfId="2769" xr:uid="{13D24D81-7BA0-4016-A368-00A6738FDBC2}"/>
    <cellStyle name="Normalno 5 3 4 3" xfId="2007" xr:uid="{D751392F-D927-4B54-AFA4-D57C531E5216}"/>
    <cellStyle name="Normalno 5 3 4 3 2" xfId="2986" xr:uid="{86E33D0A-C42A-4DBE-AB17-65D4404DC0EF}"/>
    <cellStyle name="Normalno 5 3 4 4" xfId="2553" xr:uid="{9DB6EC48-F725-4BF8-8507-DAD0E058A480}"/>
    <cellStyle name="Normalno 5 3 5" xfId="1228" xr:uid="{00000000-0005-0000-0000-000091050000}"/>
    <cellStyle name="Normalno 5 3 5 2" xfId="1787" xr:uid="{00000000-0005-0000-0000-000092050000}"/>
    <cellStyle name="Normalno 5 3 5 2 2" xfId="2225" xr:uid="{FB3B756A-1C7B-4E51-B194-A28DBA679CCF}"/>
    <cellStyle name="Normalno 5 3 5 2 2 2" xfId="3204" xr:uid="{1F0F5C23-F121-4F71-BBD5-EC3801408DC0}"/>
    <cellStyle name="Normalno 5 3 5 2 3" xfId="2770" xr:uid="{50ACACAC-0F77-4AF6-BEBC-EA6627365D0E}"/>
    <cellStyle name="Normalno 5 3 5 3" xfId="2008" xr:uid="{2909887A-C83F-434D-820F-FE79A19D8169}"/>
    <cellStyle name="Normalno 5 3 5 3 2" xfId="2987" xr:uid="{14C4A823-EA30-4E98-85E5-E7F73E255BE1}"/>
    <cellStyle name="Normalno 5 3 5 4" xfId="2554" xr:uid="{4B2D4E17-2E7F-4EF1-BCE5-9F1311DAAE55}"/>
    <cellStyle name="Normalno 5 3 6" xfId="1774" xr:uid="{00000000-0005-0000-0000-000093050000}"/>
    <cellStyle name="Normalno 5 3 6 2" xfId="2212" xr:uid="{A45AFA90-7D30-4E4C-952A-746EFE90BCA9}"/>
    <cellStyle name="Normalno 5 3 6 2 2" xfId="3191" xr:uid="{3A9B0F1F-AC6A-49A8-A6AD-F3C7E58A8BFE}"/>
    <cellStyle name="Normalno 5 3 6 3" xfId="2757" xr:uid="{5FD33067-F2C6-4AC6-BE56-F4DDEB30A4B5}"/>
    <cellStyle name="Normalno 5 3 7" xfId="1995" xr:uid="{69DCF6AD-0DBE-4176-92CD-CFC2663CBFC7}"/>
    <cellStyle name="Normalno 5 3 7 2" xfId="2974" xr:uid="{520E8D55-3B61-4079-906F-AF1CC7278F12}"/>
    <cellStyle name="Normalno 5 3 8" xfId="2541" xr:uid="{146BD8B9-D3A3-4D81-A902-BDFDF552D4A0}"/>
    <cellStyle name="Normalno 5 3_LOKAL G7 Vukovar-Robna kuća" xfId="1229" xr:uid="{00000000-0005-0000-0000-000094050000}"/>
    <cellStyle name="Normalno 5 4" xfId="1230" xr:uid="{00000000-0005-0000-0000-000095050000}"/>
    <cellStyle name="Normalno 5 4 2" xfId="1231" xr:uid="{00000000-0005-0000-0000-000096050000}"/>
    <cellStyle name="Normalno 5 4 2 2" xfId="1232" xr:uid="{00000000-0005-0000-0000-000097050000}"/>
    <cellStyle name="Normalno 5 4 2 2 2" xfId="1233" xr:uid="{00000000-0005-0000-0000-000098050000}"/>
    <cellStyle name="Normalno 5 4 2 2 2 2" xfId="1791" xr:uid="{00000000-0005-0000-0000-000099050000}"/>
    <cellStyle name="Normalno 5 4 2 2 2 2 2" xfId="2229" xr:uid="{1668B216-27E2-4770-8F51-393B7601B230}"/>
    <cellStyle name="Normalno 5 4 2 2 2 2 2 2" xfId="3208" xr:uid="{1078A94D-0B17-4932-8A41-AE3DFD5E6FA5}"/>
    <cellStyle name="Normalno 5 4 2 2 2 2 3" xfId="2774" xr:uid="{D42A9B9E-D46B-43FD-89EA-DD4ABF77E5C7}"/>
    <cellStyle name="Normalno 5 4 2 2 2 3" xfId="2012" xr:uid="{C0206746-5F64-4975-8DF4-965D5CB6A728}"/>
    <cellStyle name="Normalno 5 4 2 2 2 3 2" xfId="2991" xr:uid="{B6AAC850-6AFA-45FA-8E1D-BDF1E56A5AF7}"/>
    <cellStyle name="Normalno 5 4 2 2 2 4" xfId="2558" xr:uid="{A83AC304-94F9-475B-B30E-9B0682D90136}"/>
    <cellStyle name="Normalno 5 4 2 2 3" xfId="1234" xr:uid="{00000000-0005-0000-0000-00009A050000}"/>
    <cellStyle name="Normalno 5 4 2 2 3 2" xfId="1792" xr:uid="{00000000-0005-0000-0000-00009B050000}"/>
    <cellStyle name="Normalno 5 4 2 2 3 2 2" xfId="2230" xr:uid="{587B5A10-876D-41E3-ABEF-3FC1E0D87198}"/>
    <cellStyle name="Normalno 5 4 2 2 3 2 2 2" xfId="3209" xr:uid="{CC3140DD-DE78-4B60-90BC-DC517333C49C}"/>
    <cellStyle name="Normalno 5 4 2 2 3 2 3" xfId="2775" xr:uid="{D42EC49D-0DE9-43F5-BB29-2C00E97A3DCF}"/>
    <cellStyle name="Normalno 5 4 2 2 3 3" xfId="2013" xr:uid="{A8624785-D87C-4935-8BB0-FF78D4FBC3B9}"/>
    <cellStyle name="Normalno 5 4 2 2 3 3 2" xfId="2992" xr:uid="{150D7229-5CD4-4BDD-86FA-3B8E53C0880A}"/>
    <cellStyle name="Normalno 5 4 2 2 3 4" xfId="2559" xr:uid="{A1A47393-8BEE-4F85-A5D8-6878BCFE1C49}"/>
    <cellStyle name="Normalno 5 4 2 2 4" xfId="1790" xr:uid="{00000000-0005-0000-0000-00009C050000}"/>
    <cellStyle name="Normalno 5 4 2 2 4 2" xfId="2228" xr:uid="{7DE93F71-5A45-4DC8-BFD5-BE376E949B35}"/>
    <cellStyle name="Normalno 5 4 2 2 4 2 2" xfId="3207" xr:uid="{CAFF4756-690E-4107-B7B2-CC2BE87C1DE1}"/>
    <cellStyle name="Normalno 5 4 2 2 4 3" xfId="2773" xr:uid="{68A6953E-65A2-43AA-B51F-5606401D97C6}"/>
    <cellStyle name="Normalno 5 4 2 2 5" xfId="2011" xr:uid="{5C866A1B-94F8-4809-ABEE-5C565C8F6A3D}"/>
    <cellStyle name="Normalno 5 4 2 2 5 2" xfId="2990" xr:uid="{F9476C99-D242-4036-9A12-DBFBE9D82092}"/>
    <cellStyle name="Normalno 5 4 2 2 6" xfId="2557" xr:uid="{C6F90621-9E6E-483D-8483-4CB094648DF2}"/>
    <cellStyle name="Normalno 5 4 2 2_LOKAL G7 Vukovar-Robna kuća" xfId="1235" xr:uid="{00000000-0005-0000-0000-00009D050000}"/>
    <cellStyle name="Normalno 5 4 2 3" xfId="1236" xr:uid="{00000000-0005-0000-0000-00009E050000}"/>
    <cellStyle name="Normalno 5 4 2 3 2" xfId="1237" xr:uid="{00000000-0005-0000-0000-00009F050000}"/>
    <cellStyle name="Normalno 5 4 2 3 2 2" xfId="1794" xr:uid="{00000000-0005-0000-0000-0000A0050000}"/>
    <cellStyle name="Normalno 5 4 2 3 2 2 2" xfId="2232" xr:uid="{A4CAD7D6-4257-49E3-BD86-7D5A8EAFAA73}"/>
    <cellStyle name="Normalno 5 4 2 3 2 2 2 2" xfId="3211" xr:uid="{0F7FBE2C-BCAD-4D05-BAF1-4AF31D434907}"/>
    <cellStyle name="Normalno 5 4 2 3 2 2 3" xfId="2777" xr:uid="{71B66482-B249-4E59-9D19-102D475497F3}"/>
    <cellStyle name="Normalno 5 4 2 3 2 3" xfId="2015" xr:uid="{C6D8D68D-DAF3-4CA9-B57F-D1AA33343B79}"/>
    <cellStyle name="Normalno 5 4 2 3 2 3 2" xfId="2994" xr:uid="{078B38B5-95DF-4202-84D6-5D8CB81E8604}"/>
    <cellStyle name="Normalno 5 4 2 3 2 4" xfId="2561" xr:uid="{A559D783-8FE9-4BA1-B0B7-AB66ACF8669D}"/>
    <cellStyle name="Normalno 5 4 2 3 3" xfId="1793" xr:uid="{00000000-0005-0000-0000-0000A1050000}"/>
    <cellStyle name="Normalno 5 4 2 3 3 2" xfId="2231" xr:uid="{A8BC573C-826F-4143-A4BF-F46A38737E8E}"/>
    <cellStyle name="Normalno 5 4 2 3 3 2 2" xfId="3210" xr:uid="{DD5B14E2-A187-4D91-90C4-D3C610DEA91B}"/>
    <cellStyle name="Normalno 5 4 2 3 3 3" xfId="2776" xr:uid="{867D6F3E-4B9F-4AC1-87D6-5022901E017B}"/>
    <cellStyle name="Normalno 5 4 2 3 4" xfId="2014" xr:uid="{2C7CCAA3-FDC6-42AC-A204-F1AB173A949A}"/>
    <cellStyle name="Normalno 5 4 2 3 4 2" xfId="2993" xr:uid="{9A6D03E3-551A-4B47-B98A-8A1345BD48EF}"/>
    <cellStyle name="Normalno 5 4 2 3 5" xfId="2560" xr:uid="{0D4A167A-AF74-4CD7-AA4F-6163453C44D4}"/>
    <cellStyle name="Normalno 5 4 2 3_LOKAL G7 Vukovar-Robna kuća" xfId="1238" xr:uid="{00000000-0005-0000-0000-0000A2050000}"/>
    <cellStyle name="Normalno 5 4 2 4" xfId="1239" xr:uid="{00000000-0005-0000-0000-0000A3050000}"/>
    <cellStyle name="Normalno 5 4 2 4 2" xfId="1795" xr:uid="{00000000-0005-0000-0000-0000A4050000}"/>
    <cellStyle name="Normalno 5 4 2 4 2 2" xfId="2233" xr:uid="{77A2009B-4D11-49E5-8113-86E4B1F29C0E}"/>
    <cellStyle name="Normalno 5 4 2 4 2 2 2" xfId="3212" xr:uid="{A87C9951-FAA0-48BE-9437-4FE450AC8271}"/>
    <cellStyle name="Normalno 5 4 2 4 2 3" xfId="2778" xr:uid="{AC29890B-A9DC-40CB-A4D9-2C53D3C2EF1B}"/>
    <cellStyle name="Normalno 5 4 2 4 3" xfId="2016" xr:uid="{0DC9825A-02D8-4E6F-A192-2ABFD647FE21}"/>
    <cellStyle name="Normalno 5 4 2 4 3 2" xfId="2995" xr:uid="{EC2A50F7-59A2-4F34-A47B-F9CFA47CBDB5}"/>
    <cellStyle name="Normalno 5 4 2 4 4" xfId="2562" xr:uid="{86C25E0E-638C-4276-B85C-4798960B8CD4}"/>
    <cellStyle name="Normalno 5 4 2 5" xfId="1240" xr:uid="{00000000-0005-0000-0000-0000A5050000}"/>
    <cellStyle name="Normalno 5 4 2 5 2" xfId="1796" xr:uid="{00000000-0005-0000-0000-0000A6050000}"/>
    <cellStyle name="Normalno 5 4 2 5 2 2" xfId="2234" xr:uid="{44952905-36AB-4813-A53A-284DD6492D70}"/>
    <cellStyle name="Normalno 5 4 2 5 2 2 2" xfId="3213" xr:uid="{53478DC3-B584-4FF8-95F4-8ECD5500A5D5}"/>
    <cellStyle name="Normalno 5 4 2 5 2 3" xfId="2779" xr:uid="{48887FA6-C27C-42FB-A51E-C9FC59F8EB70}"/>
    <cellStyle name="Normalno 5 4 2 5 3" xfId="2017" xr:uid="{A981C3FB-5C4E-48CF-9D8C-D42E89358CD7}"/>
    <cellStyle name="Normalno 5 4 2 5 3 2" xfId="2996" xr:uid="{FCE18DC1-73D0-4509-9981-A66DFAEBC341}"/>
    <cellStyle name="Normalno 5 4 2 5 4" xfId="2563" xr:uid="{252AC388-F79C-454C-B66C-3AB16017C1CD}"/>
    <cellStyle name="Normalno 5 4 2 6" xfId="1789" xr:uid="{00000000-0005-0000-0000-0000A7050000}"/>
    <cellStyle name="Normalno 5 4 2 6 2" xfId="2227" xr:uid="{7CC781A7-59A5-4BAA-96FD-59E8B3DAB448}"/>
    <cellStyle name="Normalno 5 4 2 6 2 2" xfId="3206" xr:uid="{F6290414-A9A9-4412-AE3F-926AC2017147}"/>
    <cellStyle name="Normalno 5 4 2 6 3" xfId="2772" xr:uid="{7B12ACC3-B6C9-4F6F-A91D-AE84F93F6C86}"/>
    <cellStyle name="Normalno 5 4 2 7" xfId="2010" xr:uid="{99168836-3469-427C-AC18-F815E6B9C30A}"/>
    <cellStyle name="Normalno 5 4 2 7 2" xfId="2989" xr:uid="{2E51F614-E3ED-4A48-958C-1B4C5024E889}"/>
    <cellStyle name="Normalno 5 4 2 8" xfId="2556" xr:uid="{902D57D9-7EFF-49B1-98F3-E4A0435D64A9}"/>
    <cellStyle name="Normalno 5 4 2_LOKAL G7 Vukovar-Robna kuća" xfId="1241" xr:uid="{00000000-0005-0000-0000-0000A8050000}"/>
    <cellStyle name="Normalno 5 4 3" xfId="1242" xr:uid="{00000000-0005-0000-0000-0000A9050000}"/>
    <cellStyle name="Normalno 5 4 3 2" xfId="1243" xr:uid="{00000000-0005-0000-0000-0000AA050000}"/>
    <cellStyle name="Normalno 5 4 3 2 2" xfId="1798" xr:uid="{00000000-0005-0000-0000-0000AB050000}"/>
    <cellStyle name="Normalno 5 4 3 2 2 2" xfId="2236" xr:uid="{98BA2187-1C84-4FD5-B530-0F3B33225A9E}"/>
    <cellStyle name="Normalno 5 4 3 2 2 2 2" xfId="3215" xr:uid="{045444BD-C88C-45C8-820B-24D1B48DD889}"/>
    <cellStyle name="Normalno 5 4 3 2 2 3" xfId="2781" xr:uid="{50920946-9F9C-4FDB-ADB0-EA6FE09A5387}"/>
    <cellStyle name="Normalno 5 4 3 2 3" xfId="2019" xr:uid="{D0D987ED-D1C4-413C-96AF-F56867AE09DF}"/>
    <cellStyle name="Normalno 5 4 3 2 3 2" xfId="2998" xr:uid="{C7F2CA18-8F7C-45E8-AE21-CCFB94B24235}"/>
    <cellStyle name="Normalno 5 4 3 2 4" xfId="2565" xr:uid="{36D3254D-6E06-43D3-84BC-BFEEEF580B72}"/>
    <cellStyle name="Normalno 5 4 3 3" xfId="1244" xr:uid="{00000000-0005-0000-0000-0000AC050000}"/>
    <cellStyle name="Normalno 5 4 3 3 2" xfId="1799" xr:uid="{00000000-0005-0000-0000-0000AD050000}"/>
    <cellStyle name="Normalno 5 4 3 3 2 2" xfId="2237" xr:uid="{694D5CA4-DF75-4ED9-A25D-0BAF1C79C4E9}"/>
    <cellStyle name="Normalno 5 4 3 3 2 2 2" xfId="3216" xr:uid="{75E61E49-E10D-4789-8D24-31065B1516E6}"/>
    <cellStyle name="Normalno 5 4 3 3 2 3" xfId="2782" xr:uid="{EB1DCF7C-649B-408F-AF6F-0E5983B304D9}"/>
    <cellStyle name="Normalno 5 4 3 3 3" xfId="2020" xr:uid="{176D7333-B360-4EBC-9875-7880FDD71989}"/>
    <cellStyle name="Normalno 5 4 3 3 3 2" xfId="2999" xr:uid="{FD295F9D-FB07-4A73-A411-6405BB4B0FFD}"/>
    <cellStyle name="Normalno 5 4 3 3 4" xfId="2566" xr:uid="{112D1864-D7D7-4B33-BDD3-C302E2AD1B14}"/>
    <cellStyle name="Normalno 5 4 3 4" xfId="1797" xr:uid="{00000000-0005-0000-0000-0000AE050000}"/>
    <cellStyle name="Normalno 5 4 3 4 2" xfId="2235" xr:uid="{F5C01039-A501-49F7-A8CB-6C8182124A70}"/>
    <cellStyle name="Normalno 5 4 3 4 2 2" xfId="3214" xr:uid="{FE4CE3C6-7086-4F33-B6BA-9FC8FD731850}"/>
    <cellStyle name="Normalno 5 4 3 4 3" xfId="2780" xr:uid="{FB3C10F8-0738-4860-A833-4AC38CEA3130}"/>
    <cellStyle name="Normalno 5 4 3 5" xfId="2018" xr:uid="{22B7B989-9C79-46A2-8DC4-F840D0A3EE61}"/>
    <cellStyle name="Normalno 5 4 3 5 2" xfId="2997" xr:uid="{089A79F2-50DC-4CA1-8BB6-0181F9C32561}"/>
    <cellStyle name="Normalno 5 4 3 6" xfId="2564" xr:uid="{6AD47506-09AE-48C0-87E0-1EAB61D552F5}"/>
    <cellStyle name="Normalno 5 4 3_LOKAL G7 Vukovar-Robna kuća" xfId="1245" xr:uid="{00000000-0005-0000-0000-0000AF050000}"/>
    <cellStyle name="Normalno 5 4 4" xfId="1246" xr:uid="{00000000-0005-0000-0000-0000B0050000}"/>
    <cellStyle name="Normalno 5 4 4 2" xfId="1800" xr:uid="{00000000-0005-0000-0000-0000B1050000}"/>
    <cellStyle name="Normalno 5 4 4 2 2" xfId="2238" xr:uid="{1CD703AC-4E1F-469F-A546-8D0138AE8AB7}"/>
    <cellStyle name="Normalno 5 4 4 2 2 2" xfId="3217" xr:uid="{623C7A72-5D15-41CE-82C9-B38E4331F28D}"/>
    <cellStyle name="Normalno 5 4 4 2 3" xfId="2783" xr:uid="{A75F45CF-93F0-4D27-9119-6CDC1B3569C8}"/>
    <cellStyle name="Normalno 5 4 4 3" xfId="2021" xr:uid="{E7F2D2BC-2366-4742-9389-F2DFC55CDF7A}"/>
    <cellStyle name="Normalno 5 4 4 3 2" xfId="3000" xr:uid="{15BCA686-A537-4EC9-9E65-04A97EA79911}"/>
    <cellStyle name="Normalno 5 4 4 4" xfId="2567" xr:uid="{2FB3EBCA-3337-47BC-865A-A547F2FF4B01}"/>
    <cellStyle name="Normalno 5 4 5" xfId="1247" xr:uid="{00000000-0005-0000-0000-0000B2050000}"/>
    <cellStyle name="Normalno 5 4 5 2" xfId="1801" xr:uid="{00000000-0005-0000-0000-0000B3050000}"/>
    <cellStyle name="Normalno 5 4 5 2 2" xfId="2239" xr:uid="{2C00BA7F-66A2-4127-B163-184752E0F069}"/>
    <cellStyle name="Normalno 5 4 5 2 2 2" xfId="3218" xr:uid="{981F340D-CA3D-4B6D-BFE2-46F1D9683051}"/>
    <cellStyle name="Normalno 5 4 5 2 3" xfId="2784" xr:uid="{673EDAFB-ACD0-4559-B89F-A17CE60B97D6}"/>
    <cellStyle name="Normalno 5 4 5 3" xfId="2022" xr:uid="{3A157E5B-F968-4019-B950-74598C4A0F67}"/>
    <cellStyle name="Normalno 5 4 5 3 2" xfId="3001" xr:uid="{D8FB52E3-D4F6-4352-85AF-3AA7A7EC4977}"/>
    <cellStyle name="Normalno 5 4 5 4" xfId="2568" xr:uid="{A29AB6E2-6448-4B50-A244-507D0C20D70B}"/>
    <cellStyle name="Normalno 5 4 6" xfId="1788" xr:uid="{00000000-0005-0000-0000-0000B4050000}"/>
    <cellStyle name="Normalno 5 4 6 2" xfId="2226" xr:uid="{AF2BB2DD-BC89-4F81-8FE3-0131800D22C6}"/>
    <cellStyle name="Normalno 5 4 6 2 2" xfId="3205" xr:uid="{72BB5BED-715E-4D09-A5BA-F3EE1029648C}"/>
    <cellStyle name="Normalno 5 4 6 3" xfId="2771" xr:uid="{96541BCB-7DE3-4204-BF79-7C8B89FF6C20}"/>
    <cellStyle name="Normalno 5 4 7" xfId="2009" xr:uid="{E2C26F78-01F2-4D31-8CF6-79D64CCE0A9E}"/>
    <cellStyle name="Normalno 5 4 7 2" xfId="2988" xr:uid="{DC5D6F5B-BBB9-4C89-BCCC-580A0A3E1F11}"/>
    <cellStyle name="Normalno 5 4 8" xfId="2555" xr:uid="{C5B72345-4613-4B2B-A4DE-82249344EE29}"/>
    <cellStyle name="Normalno 5 4_LOKAL G7 Vukovar-Robna kuća" xfId="1248" xr:uid="{00000000-0005-0000-0000-0000B5050000}"/>
    <cellStyle name="Normalno 5 5" xfId="1249" xr:uid="{00000000-0005-0000-0000-0000B6050000}"/>
    <cellStyle name="Normalno 5 5 2" xfId="1250" xr:uid="{00000000-0005-0000-0000-0000B7050000}"/>
    <cellStyle name="Normalno 5 5 2 2" xfId="1251" xr:uid="{00000000-0005-0000-0000-0000B8050000}"/>
    <cellStyle name="Normalno 5 5 2 2 2" xfId="1804" xr:uid="{00000000-0005-0000-0000-0000B9050000}"/>
    <cellStyle name="Normalno 5 5 2 2 2 2" xfId="2242" xr:uid="{4DB9C3DF-C049-4629-99A1-A24C1277EFF0}"/>
    <cellStyle name="Normalno 5 5 2 2 2 2 2" xfId="3221" xr:uid="{65FE80CD-CCF0-4F27-81B0-05B8C616B890}"/>
    <cellStyle name="Normalno 5 5 2 2 2 3" xfId="2787" xr:uid="{8F82CD97-9738-4D43-BADB-897D992F9BF3}"/>
    <cellStyle name="Normalno 5 5 2 2 3" xfId="2025" xr:uid="{4C057718-4AC5-4C42-A473-8D98E857409C}"/>
    <cellStyle name="Normalno 5 5 2 2 3 2" xfId="3004" xr:uid="{907E87B5-3C89-4FF6-ABAD-4EC8A587BC44}"/>
    <cellStyle name="Normalno 5 5 2 2 4" xfId="2571" xr:uid="{002DDE6E-5985-4596-A3F3-BAD2AECFEE1A}"/>
    <cellStyle name="Normalno 5 5 2 3" xfId="1252" xr:uid="{00000000-0005-0000-0000-0000BA050000}"/>
    <cellStyle name="Normalno 5 5 2 3 2" xfId="1805" xr:uid="{00000000-0005-0000-0000-0000BB050000}"/>
    <cellStyle name="Normalno 5 5 2 3 2 2" xfId="2243" xr:uid="{1C9FB4DA-B218-45B4-BA7D-BF4174C4418E}"/>
    <cellStyle name="Normalno 5 5 2 3 2 2 2" xfId="3222" xr:uid="{C82D20D3-3361-4BEA-8EC6-055186221771}"/>
    <cellStyle name="Normalno 5 5 2 3 2 3" xfId="2788" xr:uid="{D85D2B5F-F972-4F09-9619-B3CB43576DB3}"/>
    <cellStyle name="Normalno 5 5 2 3 3" xfId="2026" xr:uid="{C444E262-D91D-40AC-A312-4A76C268DE1F}"/>
    <cellStyle name="Normalno 5 5 2 3 3 2" xfId="3005" xr:uid="{D31A14B3-131E-4DD7-B73E-C5DF0B213F74}"/>
    <cellStyle name="Normalno 5 5 2 3 4" xfId="2572" xr:uid="{1F329146-C445-4BEC-9428-389A0E3859B3}"/>
    <cellStyle name="Normalno 5 5 2 4" xfId="1803" xr:uid="{00000000-0005-0000-0000-0000BC050000}"/>
    <cellStyle name="Normalno 5 5 2 4 2" xfId="2241" xr:uid="{5AF21CFC-2BCE-446C-B832-9A7EA8F8F3E5}"/>
    <cellStyle name="Normalno 5 5 2 4 2 2" xfId="3220" xr:uid="{BD3DD1E0-498A-4CB8-9B4B-9C2B7B56C8E8}"/>
    <cellStyle name="Normalno 5 5 2 4 3" xfId="2786" xr:uid="{E33CB3B4-326F-4391-BC77-462468D6C553}"/>
    <cellStyle name="Normalno 5 5 2 5" xfId="2024" xr:uid="{52D8CCF0-92B5-49FB-BDA6-DD7111569F19}"/>
    <cellStyle name="Normalno 5 5 2 5 2" xfId="3003" xr:uid="{7CC76385-F7B9-43ED-9C63-40C2F0415E26}"/>
    <cellStyle name="Normalno 5 5 2 6" xfId="2570" xr:uid="{F7CE96BF-FE99-4F27-939A-5F71A6181C0A}"/>
    <cellStyle name="Normalno 5 5 2_LOKAL G7 Vukovar-Robna kuća" xfId="1253" xr:uid="{00000000-0005-0000-0000-0000BD050000}"/>
    <cellStyle name="Normalno 5 5 3" xfId="1254" xr:uid="{00000000-0005-0000-0000-0000BE050000}"/>
    <cellStyle name="Normalno 5 5 3 2" xfId="1806" xr:uid="{00000000-0005-0000-0000-0000BF050000}"/>
    <cellStyle name="Normalno 5 5 3 2 2" xfId="2244" xr:uid="{F43214DF-94F1-4442-B0BB-FFC03E0642DA}"/>
    <cellStyle name="Normalno 5 5 3 2 2 2" xfId="3223" xr:uid="{60DFD509-F94C-428E-84A1-994A3E05748A}"/>
    <cellStyle name="Normalno 5 5 3 2 3" xfId="2789" xr:uid="{ACB171E9-E17C-4DEA-9B2B-D219FC381444}"/>
    <cellStyle name="Normalno 5 5 3 3" xfId="2027" xr:uid="{06ACC883-72C2-4272-9A46-73E24BDFB22A}"/>
    <cellStyle name="Normalno 5 5 3 3 2" xfId="3006" xr:uid="{33B0355C-6BA8-42AC-9C93-A8F616FF397E}"/>
    <cellStyle name="Normalno 5 5 3 4" xfId="2573" xr:uid="{5E34DBAB-A709-4468-A1B9-AB7BF130CFF0}"/>
    <cellStyle name="Normalno 5 5 4" xfId="1255" xr:uid="{00000000-0005-0000-0000-0000C0050000}"/>
    <cellStyle name="Normalno 5 5 4 2" xfId="1807" xr:uid="{00000000-0005-0000-0000-0000C1050000}"/>
    <cellStyle name="Normalno 5 5 4 2 2" xfId="2245" xr:uid="{6B990B45-C329-455A-81AC-E1BD0759F0CE}"/>
    <cellStyle name="Normalno 5 5 4 2 2 2" xfId="3224" xr:uid="{A95BF62E-2B41-48A0-8B20-C445CAEAAF27}"/>
    <cellStyle name="Normalno 5 5 4 2 3" xfId="2790" xr:uid="{48D8929B-8E75-40D3-8E7C-0BC81331A34A}"/>
    <cellStyle name="Normalno 5 5 4 3" xfId="2028" xr:uid="{231F79D9-9384-4F10-A1EA-3294ABDB66EB}"/>
    <cellStyle name="Normalno 5 5 4 3 2" xfId="3007" xr:uid="{6F0E6075-42F0-4987-8DDB-805DA7D64E42}"/>
    <cellStyle name="Normalno 5 5 4 4" xfId="2574" xr:uid="{F3ABDD9A-10C6-4C21-A0A9-03ED1888F303}"/>
    <cellStyle name="Normalno 5 5 5" xfId="1802" xr:uid="{00000000-0005-0000-0000-0000C2050000}"/>
    <cellStyle name="Normalno 5 5 5 2" xfId="2240" xr:uid="{55F03F1E-12FC-4379-85EB-1857BF1DA825}"/>
    <cellStyle name="Normalno 5 5 5 2 2" xfId="3219" xr:uid="{1D67FCD2-5A52-402C-B0B3-25C712498887}"/>
    <cellStyle name="Normalno 5 5 5 3" xfId="2785" xr:uid="{F0C1C7C0-A365-4EAB-9619-7174BCCC992D}"/>
    <cellStyle name="Normalno 5 5 6" xfId="2023" xr:uid="{3E9EEE98-860B-4A62-AEDB-EC334DDEA698}"/>
    <cellStyle name="Normalno 5 5 6 2" xfId="3002" xr:uid="{C4A470F8-4292-4A61-BD3C-48FFD7B0CE24}"/>
    <cellStyle name="Normalno 5 5 7" xfId="2569" xr:uid="{8AC5F0F6-3F60-4C62-A30C-946D1B7F9412}"/>
    <cellStyle name="Normalno 5 5_LOKAL G7 Vukovar-Robna kuća" xfId="1256" xr:uid="{00000000-0005-0000-0000-0000C3050000}"/>
    <cellStyle name="Normalno 5 6" xfId="1257" xr:uid="{00000000-0005-0000-0000-0000C4050000}"/>
    <cellStyle name="Normalno 5 6 2" xfId="1258" xr:uid="{00000000-0005-0000-0000-0000C5050000}"/>
    <cellStyle name="Normalno 5 6 2 2" xfId="1259" xr:uid="{00000000-0005-0000-0000-0000C6050000}"/>
    <cellStyle name="Normalno 5 6 2 2 2" xfId="1810" xr:uid="{00000000-0005-0000-0000-0000C7050000}"/>
    <cellStyle name="Normalno 5 6 2 2 2 2" xfId="2248" xr:uid="{5D0FCBB1-AAAD-451E-AC28-D487F0231D32}"/>
    <cellStyle name="Normalno 5 6 2 2 2 2 2" xfId="3227" xr:uid="{2206124F-86BB-42D5-A4AC-7580D3558381}"/>
    <cellStyle name="Normalno 5 6 2 2 2 3" xfId="2793" xr:uid="{5174EBDA-D2F6-48C1-8E0B-28A479175548}"/>
    <cellStyle name="Normalno 5 6 2 2 3" xfId="2031" xr:uid="{BF671107-890E-4508-85A8-2C7AFEB356A8}"/>
    <cellStyle name="Normalno 5 6 2 2 3 2" xfId="3010" xr:uid="{1B0866E1-9357-4F5E-9349-ACD9E280B231}"/>
    <cellStyle name="Normalno 5 6 2 2 4" xfId="2577" xr:uid="{33F02E7E-9C98-4707-9597-F4BDC6933CAA}"/>
    <cellStyle name="Normalno 5 6 2 3" xfId="1260" xr:uid="{00000000-0005-0000-0000-0000C8050000}"/>
    <cellStyle name="Normalno 5 6 2 3 2" xfId="1811" xr:uid="{00000000-0005-0000-0000-0000C9050000}"/>
    <cellStyle name="Normalno 5 6 2 3 2 2" xfId="2249" xr:uid="{50382EF1-39EC-4CC2-AF06-E18E8E08788F}"/>
    <cellStyle name="Normalno 5 6 2 3 2 2 2" xfId="3228" xr:uid="{0CD56438-EF42-4788-BC0C-44C73A5297C4}"/>
    <cellStyle name="Normalno 5 6 2 3 2 3" xfId="2794" xr:uid="{5BEEB266-0480-4B7C-9942-E955344B36D7}"/>
    <cellStyle name="Normalno 5 6 2 3 3" xfId="2032" xr:uid="{C3EF5C13-0FFB-4123-ACBF-FD8FE3DBC18D}"/>
    <cellStyle name="Normalno 5 6 2 3 3 2" xfId="3011" xr:uid="{D4439609-492E-471A-B2E0-B6E4EB77533C}"/>
    <cellStyle name="Normalno 5 6 2 3 4" xfId="2578" xr:uid="{044031CE-19BE-4AC8-B37A-B2407F87B8E0}"/>
    <cellStyle name="Normalno 5 6 2 4" xfId="1809" xr:uid="{00000000-0005-0000-0000-0000CA050000}"/>
    <cellStyle name="Normalno 5 6 2 4 2" xfId="2247" xr:uid="{9D3867E5-6328-41BD-A1AF-4CB5CB9ADAF0}"/>
    <cellStyle name="Normalno 5 6 2 4 2 2" xfId="3226" xr:uid="{A06BE111-C0B3-4F31-9198-4DCE47784B25}"/>
    <cellStyle name="Normalno 5 6 2 4 3" xfId="2792" xr:uid="{145BBE8B-4317-4AEC-A1FD-843419072D4E}"/>
    <cellStyle name="Normalno 5 6 2 5" xfId="2030" xr:uid="{DE1A122A-7C4E-4CB7-8C44-ED9263B63D8E}"/>
    <cellStyle name="Normalno 5 6 2 5 2" xfId="3009" xr:uid="{66919288-3DB4-4B93-8EE2-F77657309756}"/>
    <cellStyle name="Normalno 5 6 2 6" xfId="2576" xr:uid="{1691A3FF-2802-489E-8B3D-BF09C851C024}"/>
    <cellStyle name="Normalno 5 6 2_LOKAL G7 Vukovar-Robna kuća" xfId="1261" xr:uid="{00000000-0005-0000-0000-0000CB050000}"/>
    <cellStyle name="Normalno 5 6 3" xfId="1262" xr:uid="{00000000-0005-0000-0000-0000CC050000}"/>
    <cellStyle name="Normalno 5 6 3 2" xfId="1263" xr:uid="{00000000-0005-0000-0000-0000CD050000}"/>
    <cellStyle name="Normalno 5 6 3 2 2" xfId="1813" xr:uid="{00000000-0005-0000-0000-0000CE050000}"/>
    <cellStyle name="Normalno 5 6 3 2 2 2" xfId="2251" xr:uid="{C5CFFA11-989A-4D8C-A521-DC61669D53D8}"/>
    <cellStyle name="Normalno 5 6 3 2 2 2 2" xfId="3230" xr:uid="{E075DEA6-47E5-4F5D-9859-8DEECA177DF0}"/>
    <cellStyle name="Normalno 5 6 3 2 2 3" xfId="2796" xr:uid="{F95DF717-CE2D-46A4-A7AF-BA15E678C3FB}"/>
    <cellStyle name="Normalno 5 6 3 2 3" xfId="2034" xr:uid="{7B1F8299-643F-40ED-ACE1-8EAF0CC4790D}"/>
    <cellStyle name="Normalno 5 6 3 2 3 2" xfId="3013" xr:uid="{E9DF5A40-D4FD-4D8A-A948-E8687E008700}"/>
    <cellStyle name="Normalno 5 6 3 2 4" xfId="2580" xr:uid="{0C06ACD9-9ED5-47ED-9E60-8BBF182DE453}"/>
    <cellStyle name="Normalno 5 6 3 3" xfId="1812" xr:uid="{00000000-0005-0000-0000-0000CF050000}"/>
    <cellStyle name="Normalno 5 6 3 3 2" xfId="2250" xr:uid="{15A18564-7E2D-4B96-9DE5-3AEDFF46607B}"/>
    <cellStyle name="Normalno 5 6 3 3 2 2" xfId="3229" xr:uid="{9FA9DB90-1BFD-4420-88F2-BDF11F77A10E}"/>
    <cellStyle name="Normalno 5 6 3 3 3" xfId="2795" xr:uid="{FEBC2DBA-7961-425B-B3DC-E0D373618E4C}"/>
    <cellStyle name="Normalno 5 6 3 4" xfId="2033" xr:uid="{19ED8BE7-6A58-4FB7-A8B8-2687A9E2588E}"/>
    <cellStyle name="Normalno 5 6 3 4 2" xfId="3012" xr:uid="{4758E9D2-871C-4707-839D-3F12949A52A7}"/>
    <cellStyle name="Normalno 5 6 3 5" xfId="2579" xr:uid="{91515935-8729-4ADC-A25E-E2A594AD56D2}"/>
    <cellStyle name="Normalno 5 6 3_LOKAL G7 Vukovar-Robna kuća" xfId="1264" xr:uid="{00000000-0005-0000-0000-0000D0050000}"/>
    <cellStyle name="Normalno 5 6 4" xfId="1265" xr:uid="{00000000-0005-0000-0000-0000D1050000}"/>
    <cellStyle name="Normalno 5 6 4 2" xfId="1814" xr:uid="{00000000-0005-0000-0000-0000D2050000}"/>
    <cellStyle name="Normalno 5 6 4 2 2" xfId="2252" xr:uid="{F8DCEBD6-43BF-430A-87C2-486E52033CCF}"/>
    <cellStyle name="Normalno 5 6 4 2 2 2" xfId="3231" xr:uid="{42ACA587-A5A9-4228-BE1E-24743CBDD3BB}"/>
    <cellStyle name="Normalno 5 6 4 2 3" xfId="2797" xr:uid="{C946CCE1-CB59-4B7E-B99D-316D693E256D}"/>
    <cellStyle name="Normalno 5 6 4 3" xfId="2035" xr:uid="{BC27A163-84EF-48FD-BE8B-EAEA1A4C00DA}"/>
    <cellStyle name="Normalno 5 6 4 3 2" xfId="3014" xr:uid="{3FF6EBA2-6EA3-475A-B2B6-A83986795821}"/>
    <cellStyle name="Normalno 5 6 4 4" xfId="2581" xr:uid="{572C7699-821F-45D8-B9B6-0DE8DFD180A3}"/>
    <cellStyle name="Normalno 5 6 5" xfId="1266" xr:uid="{00000000-0005-0000-0000-0000D3050000}"/>
    <cellStyle name="Normalno 5 6 5 2" xfId="1815" xr:uid="{00000000-0005-0000-0000-0000D4050000}"/>
    <cellStyle name="Normalno 5 6 5 2 2" xfId="2253" xr:uid="{B9C61BDC-817F-467D-AB57-B5F5ED03C49A}"/>
    <cellStyle name="Normalno 5 6 5 2 2 2" xfId="3232" xr:uid="{5F123668-2143-41A7-B62D-8632EAAC9F1D}"/>
    <cellStyle name="Normalno 5 6 5 2 3" xfId="2798" xr:uid="{B5CD0875-2802-4D91-BB31-B97B63D592F2}"/>
    <cellStyle name="Normalno 5 6 5 3" xfId="2036" xr:uid="{3A045B29-9B3F-43F6-ACD3-FDAEEB9ACE12}"/>
    <cellStyle name="Normalno 5 6 5 3 2" xfId="3015" xr:uid="{3CFD6291-707F-4B0A-955A-B80A5AA7A58F}"/>
    <cellStyle name="Normalno 5 6 5 4" xfId="2582" xr:uid="{C93F4D27-BD4A-4277-B308-82E246F32B4B}"/>
    <cellStyle name="Normalno 5 6 6" xfId="1808" xr:uid="{00000000-0005-0000-0000-0000D5050000}"/>
    <cellStyle name="Normalno 5 6 6 2" xfId="2246" xr:uid="{8B056E27-7F4B-46FE-A993-8E35BD94A4D1}"/>
    <cellStyle name="Normalno 5 6 6 2 2" xfId="3225" xr:uid="{A4D66009-C623-4BA3-B1DB-E8FB29785A88}"/>
    <cellStyle name="Normalno 5 6 6 3" xfId="2791" xr:uid="{DB7A88E0-73F8-42B1-8ED0-0FE086B09079}"/>
    <cellStyle name="Normalno 5 6 7" xfId="2029" xr:uid="{EB0A55DE-E10B-4826-9393-A76C2D5178FD}"/>
    <cellStyle name="Normalno 5 6 7 2" xfId="3008" xr:uid="{5A83FBCE-355E-44FA-8937-8BE21FD7B531}"/>
    <cellStyle name="Normalno 5 6 8" xfId="2575" xr:uid="{348A490A-ADC5-4B81-8809-E111ADCDC632}"/>
    <cellStyle name="Normalno 5 6_LOKAL G7 Vukovar-Robna kuća" xfId="1267" xr:uid="{00000000-0005-0000-0000-0000D6050000}"/>
    <cellStyle name="Normalno 5 7" xfId="1268" xr:uid="{00000000-0005-0000-0000-0000D7050000}"/>
    <cellStyle name="Normalno 5 7 2" xfId="1269" xr:uid="{00000000-0005-0000-0000-0000D8050000}"/>
    <cellStyle name="Normalno 5 7 2 2" xfId="1817" xr:uid="{00000000-0005-0000-0000-0000D9050000}"/>
    <cellStyle name="Normalno 5 7 2 2 2" xfId="2255" xr:uid="{1185384C-55D1-49CB-B6C8-B983185C35C4}"/>
    <cellStyle name="Normalno 5 7 2 2 2 2" xfId="3234" xr:uid="{82D128D8-C578-491A-BE5F-606F0B5749BD}"/>
    <cellStyle name="Normalno 5 7 2 2 3" xfId="2800" xr:uid="{7034BE48-AE41-4B67-BAAB-3618C16C8606}"/>
    <cellStyle name="Normalno 5 7 2 3" xfId="2038" xr:uid="{9CA08C57-40D9-47A9-BDEC-BF71C41DC595}"/>
    <cellStyle name="Normalno 5 7 2 3 2" xfId="3017" xr:uid="{36151B20-C515-470B-BBFE-28E2BAFA94FE}"/>
    <cellStyle name="Normalno 5 7 2 4" xfId="2584" xr:uid="{B6333926-E779-447A-9E18-FDCCF6EEAAB3}"/>
    <cellStyle name="Normalno 5 7 3" xfId="1270" xr:uid="{00000000-0005-0000-0000-0000DA050000}"/>
    <cellStyle name="Normalno 5 7 3 2" xfId="1818" xr:uid="{00000000-0005-0000-0000-0000DB050000}"/>
    <cellStyle name="Normalno 5 7 3 2 2" xfId="2256" xr:uid="{C6ECDA17-879E-40BD-9A6A-08CA8CB725C2}"/>
    <cellStyle name="Normalno 5 7 3 2 2 2" xfId="3235" xr:uid="{EE1A0374-ABA1-43D5-9146-9CAEB691203B}"/>
    <cellStyle name="Normalno 5 7 3 2 3" xfId="2801" xr:uid="{6251060C-25F7-4108-A9D2-D4CF8AA90C72}"/>
    <cellStyle name="Normalno 5 7 3 3" xfId="2039" xr:uid="{10FB8C82-A96D-42DC-B1A4-DC2C14B606B7}"/>
    <cellStyle name="Normalno 5 7 3 3 2" xfId="3018" xr:uid="{1BA62343-4935-436A-A5FE-D8B565138023}"/>
    <cellStyle name="Normalno 5 7 3 4" xfId="2585" xr:uid="{F5FEAB5D-84FC-41A2-A0D9-E5364A37216C}"/>
    <cellStyle name="Normalno 5 7 4" xfId="1816" xr:uid="{00000000-0005-0000-0000-0000DC050000}"/>
    <cellStyle name="Normalno 5 7 4 2" xfId="2254" xr:uid="{42FF661E-E8DC-4DA8-8B43-747BB2F28D86}"/>
    <cellStyle name="Normalno 5 7 4 2 2" xfId="3233" xr:uid="{53EEBE85-75E8-453C-81D1-CFB0528F4508}"/>
    <cellStyle name="Normalno 5 7 4 3" xfId="2799" xr:uid="{5468EFE3-C858-45EA-83EF-51CB63576722}"/>
    <cellStyle name="Normalno 5 7 5" xfId="2037" xr:uid="{6571FB8D-139D-4840-9E68-F89F03F5D86B}"/>
    <cellStyle name="Normalno 5 7 5 2" xfId="3016" xr:uid="{E4534A7F-B935-4A25-BE10-32F1687D5924}"/>
    <cellStyle name="Normalno 5 7 6" xfId="2583" xr:uid="{2394ECDD-BB47-448C-BC47-0D045A3EBFED}"/>
    <cellStyle name="Normalno 5 7_LOKAL G7 Vukovar-Robna kuća" xfId="1271" xr:uid="{00000000-0005-0000-0000-0000DD050000}"/>
    <cellStyle name="Normalno 5 8" xfId="1272" xr:uid="{00000000-0005-0000-0000-0000DE050000}"/>
    <cellStyle name="Normalno 5 8 2" xfId="1273" xr:uid="{00000000-0005-0000-0000-0000DF050000}"/>
    <cellStyle name="Normalno 5 8 2 2" xfId="1820" xr:uid="{00000000-0005-0000-0000-0000E0050000}"/>
    <cellStyle name="Normalno 5 8 2 2 2" xfId="2258" xr:uid="{1F14E8E6-E21B-4624-8A88-86BB4D7CB443}"/>
    <cellStyle name="Normalno 5 8 2 2 2 2" xfId="3237" xr:uid="{DAFFDEC3-8A9A-41DF-8404-30B0EAE5EFEB}"/>
    <cellStyle name="Normalno 5 8 2 2 3" xfId="2803" xr:uid="{06B55C15-2691-47CD-A2F2-F31020CB424D}"/>
    <cellStyle name="Normalno 5 8 2 3" xfId="2041" xr:uid="{3D632C3F-BDC0-4825-B448-30E3204F5895}"/>
    <cellStyle name="Normalno 5 8 2 3 2" xfId="3020" xr:uid="{2FE93BA0-81FA-4813-B3F6-5FF6033F4631}"/>
    <cellStyle name="Normalno 5 8 2 4" xfId="2587" xr:uid="{EAAB1860-ED48-4DB7-B7DC-F3459B3A4FD5}"/>
    <cellStyle name="Normalno 5 8 3" xfId="1274" xr:uid="{00000000-0005-0000-0000-0000E1050000}"/>
    <cellStyle name="Normalno 5 8 3 2" xfId="1821" xr:uid="{00000000-0005-0000-0000-0000E2050000}"/>
    <cellStyle name="Normalno 5 8 3 2 2" xfId="2259" xr:uid="{0FD5CDDC-2166-431E-A6D8-1A9D0D1B82A5}"/>
    <cellStyle name="Normalno 5 8 3 2 2 2" xfId="3238" xr:uid="{AEEF6BB6-3E41-4E97-B4F5-6AD18D4AA898}"/>
    <cellStyle name="Normalno 5 8 3 2 3" xfId="2804" xr:uid="{0B426242-0988-4557-90B3-FAE0E26E0CFC}"/>
    <cellStyle name="Normalno 5 8 3 3" xfId="2042" xr:uid="{D69B644A-D441-4087-A470-D01D67A91C18}"/>
    <cellStyle name="Normalno 5 8 3 3 2" xfId="3021" xr:uid="{C881DE8D-2CC8-44B6-AEE6-F23660CA1ABF}"/>
    <cellStyle name="Normalno 5 8 3 4" xfId="2588" xr:uid="{DBB84E8C-2CFB-4629-8815-39007E1B6A9D}"/>
    <cellStyle name="Normalno 5 8 4" xfId="1819" xr:uid="{00000000-0005-0000-0000-0000E3050000}"/>
    <cellStyle name="Normalno 5 8 4 2" xfId="2257" xr:uid="{D9F70995-96B9-4C25-9B28-F2C1272E0E10}"/>
    <cellStyle name="Normalno 5 8 4 2 2" xfId="3236" xr:uid="{08CF4004-1508-48E5-98CD-271E352DD8AB}"/>
    <cellStyle name="Normalno 5 8 4 3" xfId="2802" xr:uid="{A5E1069F-D36E-4331-A9DC-4B8F3299BBF1}"/>
    <cellStyle name="Normalno 5 8 5" xfId="2040" xr:uid="{CB8DEEA7-9712-4B87-A493-C0F8052FE3DF}"/>
    <cellStyle name="Normalno 5 8 5 2" xfId="3019" xr:uid="{7951486A-60AE-4A3B-BF78-CA879CDCAC18}"/>
    <cellStyle name="Normalno 5 8 6" xfId="2586" xr:uid="{904D0EE3-4B2B-4420-A401-BD87B30DA347}"/>
    <cellStyle name="Normalno 5 8_LOKAL G7 Vukovar-Robna kuća" xfId="1275" xr:uid="{00000000-0005-0000-0000-0000E4050000}"/>
    <cellStyle name="Normalno 5 9" xfId="1276" xr:uid="{00000000-0005-0000-0000-0000E5050000}"/>
    <cellStyle name="Normalno 5 9 2" xfId="1277" xr:uid="{00000000-0005-0000-0000-0000E6050000}"/>
    <cellStyle name="Normalno 5 9 2 2" xfId="1823" xr:uid="{00000000-0005-0000-0000-0000E7050000}"/>
    <cellStyle name="Normalno 5 9 2 2 2" xfId="2261" xr:uid="{F328AEB6-233F-42E5-93AF-71170DE2568D}"/>
    <cellStyle name="Normalno 5 9 2 2 2 2" xfId="3240" xr:uid="{E9A95381-841A-4CA0-A1F1-A2E3EF8ED4A6}"/>
    <cellStyle name="Normalno 5 9 2 2 3" xfId="2806" xr:uid="{A71B12F4-7AAE-4822-BBDC-8C0E08AFA277}"/>
    <cellStyle name="Normalno 5 9 2 3" xfId="2044" xr:uid="{6B3EBC7B-A40A-4660-AF5B-A2460C898415}"/>
    <cellStyle name="Normalno 5 9 2 3 2" xfId="3023" xr:uid="{71D86EF3-FF5B-4B5E-ACBE-343EEDD8F762}"/>
    <cellStyle name="Normalno 5 9 2 4" xfId="2590" xr:uid="{9DC66E0F-159E-43FA-B782-A0080578F753}"/>
    <cellStyle name="Normalno 5 9 3" xfId="1278" xr:uid="{00000000-0005-0000-0000-0000E8050000}"/>
    <cellStyle name="Normalno 5 9 3 2" xfId="1824" xr:uid="{00000000-0005-0000-0000-0000E9050000}"/>
    <cellStyle name="Normalno 5 9 3 2 2" xfId="2262" xr:uid="{8AABCDB8-6616-4A6B-A34D-C30F7388868B}"/>
    <cellStyle name="Normalno 5 9 3 2 2 2" xfId="3241" xr:uid="{EFFA337F-AACA-4C35-A05A-E322B4EB2B8C}"/>
    <cellStyle name="Normalno 5 9 3 2 3" xfId="2807" xr:uid="{E701886F-20C8-48E9-B500-5F839E0FA9AF}"/>
    <cellStyle name="Normalno 5 9 3 3" xfId="2045" xr:uid="{6B3C2788-BB86-4CB2-B6F1-27CF1255918E}"/>
    <cellStyle name="Normalno 5 9 3 3 2" xfId="3024" xr:uid="{CB3054F4-038E-4333-B855-11C8346A3531}"/>
    <cellStyle name="Normalno 5 9 3 4" xfId="2591" xr:uid="{3ABB6E95-6BF1-467A-A6E5-376B7B86FD09}"/>
    <cellStyle name="Normalno 5 9 4" xfId="1822" xr:uid="{00000000-0005-0000-0000-0000EA050000}"/>
    <cellStyle name="Normalno 5 9 4 2" xfId="2260" xr:uid="{4575BB7A-CB1D-4DB0-8DA9-1D0B8BA1E650}"/>
    <cellStyle name="Normalno 5 9 4 2 2" xfId="3239" xr:uid="{4F6737B9-97DD-46CF-84EB-2E0E67E8B6B8}"/>
    <cellStyle name="Normalno 5 9 4 3" xfId="2805" xr:uid="{199D929F-7FCB-4BF2-9510-A670E3903110}"/>
    <cellStyle name="Normalno 5 9 5" xfId="2043" xr:uid="{37BF2CA9-4D3D-4F2B-ABAB-94C58BE30E79}"/>
    <cellStyle name="Normalno 5 9 5 2" xfId="3022" xr:uid="{A1EFE9F3-AE1D-47D7-AA81-A49EFDD145CB}"/>
    <cellStyle name="Normalno 5 9 6" xfId="2589" xr:uid="{BC75B8B3-F006-4BD2-BBEA-75B1974D0350}"/>
    <cellStyle name="Normalno 5 9_LOKAL G7 Vukovar-Robna kuća" xfId="1279" xr:uid="{00000000-0005-0000-0000-0000EB050000}"/>
    <cellStyle name="Normalno 5_LOKAL G7 Vukovar-Robna kuća" xfId="1280" xr:uid="{00000000-0005-0000-0000-0000EC050000}"/>
    <cellStyle name="Normalno 6" xfId="1281" xr:uid="{00000000-0005-0000-0000-0000ED050000}"/>
    <cellStyle name="Normalno 6 10" xfId="3420" xr:uid="{03102976-C290-4017-9BC0-3C077A99D351}"/>
    <cellStyle name="Normalno 6 2" xfId="1282" xr:uid="{00000000-0005-0000-0000-0000EE050000}"/>
    <cellStyle name="Normalno 6 2 2" xfId="1283" xr:uid="{00000000-0005-0000-0000-0000EF050000}"/>
    <cellStyle name="Normalno 6 2 2 2" xfId="1827" xr:uid="{00000000-0005-0000-0000-0000F0050000}"/>
    <cellStyle name="Normalno 6 2 2 2 2" xfId="2265" xr:uid="{C717ADF7-25BB-43D5-BDAB-DA08942B8AE5}"/>
    <cellStyle name="Normalno 6 2 2 2 2 2" xfId="3244" xr:uid="{7F5DDC7F-3A72-446C-A48E-4ECE2C022B6E}"/>
    <cellStyle name="Normalno 6 2 2 2 3" xfId="2810" xr:uid="{F7872DAE-DE95-467A-900D-23D0A82EAAB2}"/>
    <cellStyle name="Normalno 6 2 2 3" xfId="2048" xr:uid="{C5692CAA-0491-44B1-A773-C87055BFA341}"/>
    <cellStyle name="Normalno 6 2 2 3 2" xfId="3027" xr:uid="{FA13E31D-82D5-463E-AEAD-7B1A3ECC92A4}"/>
    <cellStyle name="Normalno 6 2 2 4" xfId="2594" xr:uid="{0A44BF59-6E61-44C2-A6AF-E6B5FB7394D3}"/>
    <cellStyle name="Normalno 6 2 3" xfId="1284" xr:uid="{00000000-0005-0000-0000-0000F1050000}"/>
    <cellStyle name="Normalno 6 2 3 2" xfId="1828" xr:uid="{00000000-0005-0000-0000-0000F2050000}"/>
    <cellStyle name="Normalno 6 2 3 2 2" xfId="2266" xr:uid="{D260D45D-3736-40C0-9385-E69983F1B83D}"/>
    <cellStyle name="Normalno 6 2 3 2 2 2" xfId="3245" xr:uid="{A07CD81B-3566-498D-8E32-811FED98B8C8}"/>
    <cellStyle name="Normalno 6 2 3 2 3" xfId="2811" xr:uid="{86D6EEFF-394A-4C89-8AF3-F40C863D0095}"/>
    <cellStyle name="Normalno 6 2 3 3" xfId="2049" xr:uid="{8333F776-2CBF-4A1F-A878-A864AA780B4F}"/>
    <cellStyle name="Normalno 6 2 3 3 2" xfId="3028" xr:uid="{EF4FF6BD-0004-413D-A3E4-95501DE1BE5D}"/>
    <cellStyle name="Normalno 6 2 3 4" xfId="2595" xr:uid="{4E806532-0D0C-4885-A866-EF34CBD99CD5}"/>
    <cellStyle name="Normalno 6 2 4" xfId="1826" xr:uid="{00000000-0005-0000-0000-0000F3050000}"/>
    <cellStyle name="Normalno 6 2 4 2" xfId="2264" xr:uid="{7EC95E2B-8D18-4773-9E63-E7DCD97777E6}"/>
    <cellStyle name="Normalno 6 2 4 2 2" xfId="3243" xr:uid="{0D71701B-63D6-4863-94DA-0BF380395ADB}"/>
    <cellStyle name="Normalno 6 2 4 3" xfId="2809" xr:uid="{B1D4996D-F709-4080-A8BF-7A8BBA4D28FD}"/>
    <cellStyle name="Normalno 6 2 5" xfId="2047" xr:uid="{338E81F1-567A-4E13-AEA8-B614C54AB82A}"/>
    <cellStyle name="Normalno 6 2 5 2" xfId="3026" xr:uid="{6F233902-8E1B-4D57-88E4-0D03AD21BA83}"/>
    <cellStyle name="Normalno 6 2 6" xfId="2593" xr:uid="{F9F2EC30-E081-4EB5-8011-F622031287DF}"/>
    <cellStyle name="Normalno 6 2_LOKAL G7 Vukovar-Robna kuća" xfId="1285" xr:uid="{00000000-0005-0000-0000-0000F4050000}"/>
    <cellStyle name="Normalno 6 3" xfId="1286" xr:uid="{00000000-0005-0000-0000-0000F5050000}"/>
    <cellStyle name="Normalno 6 3 2" xfId="1829" xr:uid="{00000000-0005-0000-0000-0000F6050000}"/>
    <cellStyle name="Normalno 6 3 2 2" xfId="2267" xr:uid="{2EFD5925-5692-43E5-875B-66085C2ED843}"/>
    <cellStyle name="Normalno 6 3 2 2 2" xfId="3246" xr:uid="{DF64669A-0F18-40BD-990D-9672DDC8E282}"/>
    <cellStyle name="Normalno 6 3 2 3" xfId="2812" xr:uid="{E751B86A-3436-4EB6-B08C-A73724F0CAFE}"/>
    <cellStyle name="Normalno 6 3 3" xfId="2050" xr:uid="{B95FBEA0-AA59-4805-B678-6A25560D0934}"/>
    <cellStyle name="Normalno 6 3 3 2" xfId="3029" xr:uid="{0F5F3934-7AFB-4272-BD21-D4B33DAC8374}"/>
    <cellStyle name="Normalno 6 3 4" xfId="2596" xr:uid="{E15DB217-4531-4F3B-8D43-FFBFBB1C46E9}"/>
    <cellStyle name="Normalno 6 4" xfId="1287" xr:uid="{00000000-0005-0000-0000-0000F7050000}"/>
    <cellStyle name="Normalno 6 4 2" xfId="1830" xr:uid="{00000000-0005-0000-0000-0000F8050000}"/>
    <cellStyle name="Normalno 6 4 2 2" xfId="2268" xr:uid="{A48E775F-2C86-4324-881A-7C15A99F648C}"/>
    <cellStyle name="Normalno 6 4 2 2 2" xfId="3247" xr:uid="{E55570BA-E505-4F30-82A0-58D2A1B3B80F}"/>
    <cellStyle name="Normalno 6 4 2 3" xfId="2813" xr:uid="{67EDD69C-BC42-49FA-9036-B6FAA413FE88}"/>
    <cellStyle name="Normalno 6 4 3" xfId="2051" xr:uid="{3C9836E6-EA77-4F93-8B06-0B9CCC3A0A84}"/>
    <cellStyle name="Normalno 6 4 3 2" xfId="3030" xr:uid="{4853BBAE-7B5C-41F5-B84B-9580864CFBE6}"/>
    <cellStyle name="Normalno 6 4 4" xfId="2597" xr:uid="{7A1B7E43-B324-4795-BC0D-B65FDE75B6B3}"/>
    <cellStyle name="Normalno 6 5" xfId="1825" xr:uid="{00000000-0005-0000-0000-0000F9050000}"/>
    <cellStyle name="Normalno 6 5 2" xfId="2263" xr:uid="{81B75DC0-2C9C-4DAD-A420-71DA8923504C}"/>
    <cellStyle name="Normalno 6 5 2 2" xfId="3242" xr:uid="{132D9FF0-7D99-42CA-9032-6883EA79349E}"/>
    <cellStyle name="Normalno 6 5 3" xfId="2808" xr:uid="{F0CF7587-93B1-4313-8360-FFDA73660D9B}"/>
    <cellStyle name="Normalno 6 6" xfId="2046" xr:uid="{B7D32183-F0B9-4877-88DC-F68AA6E0D0B0}"/>
    <cellStyle name="Normalno 6 6 2" xfId="3025" xr:uid="{AC6870ED-E044-4985-9296-1206C21D4042}"/>
    <cellStyle name="Normalno 6 7" xfId="2592" xr:uid="{D6D3A446-0B32-42CA-84EA-2EAAAB1766F5}"/>
    <cellStyle name="Normalno 6 8" xfId="3446" xr:uid="{F9A2DC99-139C-4D16-B24E-7B6C3ACFEB9C}"/>
    <cellStyle name="Normalno 6 9" xfId="3464" xr:uid="{897FF78E-60DA-4343-A144-025650CE4D75}"/>
    <cellStyle name="Normalno 6_LOKAL G7 Vukovar-Robna kuća" xfId="1288" xr:uid="{00000000-0005-0000-0000-0000FA050000}"/>
    <cellStyle name="Normalno 7" xfId="1289" xr:uid="{00000000-0005-0000-0000-0000FB050000}"/>
    <cellStyle name="Normalno 7 2" xfId="3447" xr:uid="{97FAD73B-E680-421F-A104-1DB3D634304E}"/>
    <cellStyle name="Normalno 8" xfId="1290" xr:uid="{00000000-0005-0000-0000-0000FC050000}"/>
    <cellStyle name="Normalno 8 2" xfId="3448" xr:uid="{4D312CA7-DAC9-49B3-8BE6-2AE5BC32A0D6}"/>
    <cellStyle name="Normalno 9" xfId="1291" xr:uid="{00000000-0005-0000-0000-0000FD050000}"/>
    <cellStyle name="Normalno 9 2" xfId="1604" xr:uid="{00000000-0005-0000-0000-0000FE050000}"/>
    <cellStyle name="Note 2" xfId="1292" xr:uid="{00000000-0005-0000-0000-0000FF050000}"/>
    <cellStyle name="Note 2 10" xfId="1293" xr:uid="{00000000-0005-0000-0000-000000060000}"/>
    <cellStyle name="Note 2 2" xfId="1294" xr:uid="{00000000-0005-0000-0000-000001060000}"/>
    <cellStyle name="Note 2 2 2" xfId="1295" xr:uid="{00000000-0005-0000-0000-000002060000}"/>
    <cellStyle name="Note 2 2 3" xfId="1296" xr:uid="{00000000-0005-0000-0000-000003060000}"/>
    <cellStyle name="Note 2 2 4" xfId="1297" xr:uid="{00000000-0005-0000-0000-000004060000}"/>
    <cellStyle name="Note 2 2 5" xfId="1298" xr:uid="{00000000-0005-0000-0000-000005060000}"/>
    <cellStyle name="Note 2 2 6" xfId="1299" xr:uid="{00000000-0005-0000-0000-000006060000}"/>
    <cellStyle name="Note 2 2 7" xfId="1300" xr:uid="{00000000-0005-0000-0000-000007060000}"/>
    <cellStyle name="Note 2 3" xfId="1301" xr:uid="{00000000-0005-0000-0000-000008060000}"/>
    <cellStyle name="Note 2 4" xfId="1302" xr:uid="{00000000-0005-0000-0000-000009060000}"/>
    <cellStyle name="Note 2 5" xfId="1303" xr:uid="{00000000-0005-0000-0000-00000A060000}"/>
    <cellStyle name="Note 2 6" xfId="1304" xr:uid="{00000000-0005-0000-0000-00000B060000}"/>
    <cellStyle name="Note 2 7" xfId="1305" xr:uid="{00000000-0005-0000-0000-00000C060000}"/>
    <cellStyle name="Note 2 8" xfId="1306" xr:uid="{00000000-0005-0000-0000-00000D060000}"/>
    <cellStyle name="Note 2 9" xfId="1307" xr:uid="{00000000-0005-0000-0000-00000E060000}"/>
    <cellStyle name="Note 2_polynesia TROŠKOVNIK v1.8 VIK" xfId="1308" xr:uid="{00000000-0005-0000-0000-00000F060000}"/>
    <cellStyle name="Note 3" xfId="1309" xr:uid="{00000000-0005-0000-0000-000010060000}"/>
    <cellStyle name="Note 4" xfId="1310" xr:uid="{00000000-0005-0000-0000-000011060000}"/>
    <cellStyle name="Note 4 2" xfId="1311" xr:uid="{00000000-0005-0000-0000-000012060000}"/>
    <cellStyle name="Note 5" xfId="1312" xr:uid="{00000000-0005-0000-0000-000013060000}"/>
    <cellStyle name="Note 6" xfId="1313" xr:uid="{00000000-0005-0000-0000-000014060000}"/>
    <cellStyle name="Notiz" xfId="1314" xr:uid="{00000000-0005-0000-0000-000015060000}"/>
    <cellStyle name="Notiz 2" xfId="1315" xr:uid="{00000000-0005-0000-0000-000016060000}"/>
    <cellStyle name="Obično 10" xfId="1316" xr:uid="{00000000-0005-0000-0000-000017060000}"/>
    <cellStyle name="Obično 10 2" xfId="1317" xr:uid="{00000000-0005-0000-0000-000018060000}"/>
    <cellStyle name="Obično 10 2 2" xfId="1318" xr:uid="{00000000-0005-0000-0000-000019060000}"/>
    <cellStyle name="Obično 10 2 3" xfId="1831" xr:uid="{00000000-0005-0000-0000-00001A060000}"/>
    <cellStyle name="Obično 10 2 3 2" xfId="2269" xr:uid="{53ECB326-9ACC-489C-AEA8-E938A9F6FE2E}"/>
    <cellStyle name="Obično 10 2 3 2 2" xfId="3248" xr:uid="{C67DAE08-4238-4A17-A606-394E7E903FE6}"/>
    <cellStyle name="Obično 10 2 3 3" xfId="2814" xr:uid="{FF672CA3-4B82-4E13-B059-7D5C9E720C2C}"/>
    <cellStyle name="Obično 10 2 4" xfId="2052" xr:uid="{1DE97B79-638B-44A6-A2ED-2CB8FD82F071}"/>
    <cellStyle name="Obično 10 2 4 2" xfId="3031" xr:uid="{7B8EFB9C-84F9-43EF-9B3A-7DB3A7B2776D}"/>
    <cellStyle name="Obično 10 2 5" xfId="2598" xr:uid="{FB55255A-5C5A-4D62-BAA5-BC0645BE7FB0}"/>
    <cellStyle name="Obično 10 2_1 OKOLIS hotel Zagreb Porec_23013_06_28" xfId="1319" xr:uid="{00000000-0005-0000-0000-00001B060000}"/>
    <cellStyle name="Obično 10 3" xfId="1320" xr:uid="{00000000-0005-0000-0000-00001C060000}"/>
    <cellStyle name="Obično 12 2" xfId="1321" xr:uid="{00000000-0005-0000-0000-00001D060000}"/>
    <cellStyle name="Obično 12 2 2" xfId="1322" xr:uid="{00000000-0005-0000-0000-00001E060000}"/>
    <cellStyle name="Obično 12 2 3" xfId="1832" xr:uid="{00000000-0005-0000-0000-00001F060000}"/>
    <cellStyle name="Obično 12 2 3 2" xfId="2270" xr:uid="{5FDC62A5-D713-46D2-B25A-2473792D5307}"/>
    <cellStyle name="Obično 12 2 3 2 2" xfId="3249" xr:uid="{A7ACC345-3D27-4012-84DC-D29DF6656BCB}"/>
    <cellStyle name="Obično 12 2 3 3" xfId="2815" xr:uid="{8A870A1A-7653-4106-989D-4DFB503CA61F}"/>
    <cellStyle name="Obično 12 2 4" xfId="2053" xr:uid="{B4A34632-3F91-482D-A112-28FF4D8086CE}"/>
    <cellStyle name="Obično 12 2 4 2" xfId="3032" xr:uid="{7B35C10C-5A4F-4223-9B15-C831589758A7}"/>
    <cellStyle name="Obično 12 2 5" xfId="2599" xr:uid="{C46C8275-3B89-4C1A-844E-6D75F0F498E7}"/>
    <cellStyle name="Obično 12 2_1 OKOLIS hotel Zagreb Porec_23013_06_28" xfId="1323" xr:uid="{00000000-0005-0000-0000-000020060000}"/>
    <cellStyle name="Obično 13 2" xfId="1324" xr:uid="{00000000-0005-0000-0000-000021060000}"/>
    <cellStyle name="Obično 13 2 2" xfId="1325" xr:uid="{00000000-0005-0000-0000-000022060000}"/>
    <cellStyle name="Obično 13 2 3" xfId="1833" xr:uid="{00000000-0005-0000-0000-000023060000}"/>
    <cellStyle name="Obično 13 2 3 2" xfId="2271" xr:uid="{036285E1-6634-47A1-9E87-39DB83A42361}"/>
    <cellStyle name="Obično 13 2 3 2 2" xfId="3250" xr:uid="{EB36097F-14C6-412B-B157-8191E9764232}"/>
    <cellStyle name="Obično 13 2 3 3" xfId="2816" xr:uid="{E5F1F49A-663D-434C-AE5B-7A8A3538F14D}"/>
    <cellStyle name="Obično 13 2 4" xfId="2054" xr:uid="{F960E2AC-1B94-485B-BC01-ADB0A5E24434}"/>
    <cellStyle name="Obično 13 2 4 2" xfId="3033" xr:uid="{FAA41BDE-0DE2-4BC1-9F18-4ECE64BD0815}"/>
    <cellStyle name="Obično 13 2 5" xfId="2600" xr:uid="{AB57067D-5360-4C1C-A5DC-F84AAD8F41C9}"/>
    <cellStyle name="Obično 13 2_1 OKOLIS hotel Zagreb Porec_23013_06_28" xfId="1326" xr:uid="{00000000-0005-0000-0000-000024060000}"/>
    <cellStyle name="Obično 15 2" xfId="1327" xr:uid="{00000000-0005-0000-0000-000025060000}"/>
    <cellStyle name="Obično 16 2" xfId="1328" xr:uid="{00000000-0005-0000-0000-000026060000}"/>
    <cellStyle name="Obično 17 2" xfId="1329" xr:uid="{00000000-0005-0000-0000-000027060000}"/>
    <cellStyle name="Obično 17 3" xfId="1608" xr:uid="{00000000-0005-0000-0000-000028060000}"/>
    <cellStyle name="Obično 18 2" xfId="1330" xr:uid="{00000000-0005-0000-0000-000029060000}"/>
    <cellStyle name="Obično 19" xfId="1609" xr:uid="{00000000-0005-0000-0000-00002A060000}"/>
    <cellStyle name="Obično 19 2" xfId="1331" xr:uid="{00000000-0005-0000-0000-00002B060000}"/>
    <cellStyle name="Obično 2" xfId="1332" xr:uid="{00000000-0005-0000-0000-00002C060000}"/>
    <cellStyle name="Obično 2 10" xfId="1333" xr:uid="{00000000-0005-0000-0000-00002D060000}"/>
    <cellStyle name="Obično 2 11" xfId="1334" xr:uid="{00000000-0005-0000-0000-00002E060000}"/>
    <cellStyle name="Obično 2 2" xfId="1335" xr:uid="{00000000-0005-0000-0000-00002F060000}"/>
    <cellStyle name="Obično 2 2 2" xfId="1336" xr:uid="{00000000-0005-0000-0000-000030060000}"/>
    <cellStyle name="Obično 2 2 2 2" xfId="1337" xr:uid="{00000000-0005-0000-0000-000031060000}"/>
    <cellStyle name="Obično 2 2 2 2 2" xfId="1338" xr:uid="{00000000-0005-0000-0000-000032060000}"/>
    <cellStyle name="Obično 2 2 3" xfId="1339" xr:uid="{00000000-0005-0000-0000-000033060000}"/>
    <cellStyle name="Obično 2 2 4" xfId="1340" xr:uid="{00000000-0005-0000-0000-000034060000}"/>
    <cellStyle name="Obično 2 2 5" xfId="1341" xr:uid="{00000000-0005-0000-0000-000035060000}"/>
    <cellStyle name="Obično 2 2 6" xfId="1342" xr:uid="{00000000-0005-0000-0000-000036060000}"/>
    <cellStyle name="Obično 2 3" xfId="1343" xr:uid="{00000000-0005-0000-0000-000037060000}"/>
    <cellStyle name="Obično 2 3 2" xfId="1344" xr:uid="{00000000-0005-0000-0000-000038060000}"/>
    <cellStyle name="Obično 2 3 2 2" xfId="1345" xr:uid="{00000000-0005-0000-0000-000039060000}"/>
    <cellStyle name="Obično 2 4" xfId="1346" xr:uid="{00000000-0005-0000-0000-00003A060000}"/>
    <cellStyle name="Obično 2 5" xfId="1347" xr:uid="{00000000-0005-0000-0000-00003B060000}"/>
    <cellStyle name="Obično 2 6" xfId="1348" xr:uid="{00000000-0005-0000-0000-00003C060000}"/>
    <cellStyle name="Obično 2_LOKAL G7 Vukovar-Robna kuća" xfId="1349" xr:uid="{00000000-0005-0000-0000-00003D060000}"/>
    <cellStyle name="Obično 20" xfId="1610" xr:uid="{00000000-0005-0000-0000-00003E060000}"/>
    <cellStyle name="Obično 20 2" xfId="1350" xr:uid="{00000000-0005-0000-0000-00003F060000}"/>
    <cellStyle name="Obično 24 2" xfId="1351" xr:uid="{00000000-0005-0000-0000-000040060000}"/>
    <cellStyle name="Obično 25 2" xfId="1352" xr:uid="{00000000-0005-0000-0000-000041060000}"/>
    <cellStyle name="Obično 26 2" xfId="1353" xr:uid="{00000000-0005-0000-0000-000042060000}"/>
    <cellStyle name="Obično 27 2" xfId="1354" xr:uid="{00000000-0005-0000-0000-000043060000}"/>
    <cellStyle name="Obično 28 2" xfId="1355" xr:uid="{00000000-0005-0000-0000-000044060000}"/>
    <cellStyle name="Obično 29" xfId="1611" xr:uid="{00000000-0005-0000-0000-000045060000}"/>
    <cellStyle name="Obično 3" xfId="1356" xr:uid="{00000000-0005-0000-0000-000046060000}"/>
    <cellStyle name="Obično 3 2" xfId="2385" xr:uid="{13837EA1-AA72-4126-9371-FDC1D34330DA}"/>
    <cellStyle name="Obično 3 2 2" xfId="3449" xr:uid="{C2900544-D566-415A-85F8-C4C2C8FF3EF9}"/>
    <cellStyle name="Obično 30" xfId="1612" xr:uid="{00000000-0005-0000-0000-000047060000}"/>
    <cellStyle name="Obično 31 2" xfId="1357" xr:uid="{00000000-0005-0000-0000-000048060000}"/>
    <cellStyle name="Obično 32 2" xfId="1358" xr:uid="{00000000-0005-0000-0000-000049060000}"/>
    <cellStyle name="Obično 35 2" xfId="1359" xr:uid="{00000000-0005-0000-0000-00004A060000}"/>
    <cellStyle name="Obično 37 2" xfId="1360" xr:uid="{00000000-0005-0000-0000-00004B060000}"/>
    <cellStyle name="Obično 38" xfId="1361" xr:uid="{00000000-0005-0000-0000-00004C060000}"/>
    <cellStyle name="Obično 39" xfId="1362" xr:uid="{00000000-0005-0000-0000-00004D060000}"/>
    <cellStyle name="Obično 4" xfId="1363" xr:uid="{00000000-0005-0000-0000-00004E060000}"/>
    <cellStyle name="Obično 4 2" xfId="1364" xr:uid="{00000000-0005-0000-0000-00004F060000}"/>
    <cellStyle name="Obično 4 3" xfId="1365" xr:uid="{00000000-0005-0000-0000-000050060000}"/>
    <cellStyle name="Obično 4 4" xfId="1366" xr:uid="{00000000-0005-0000-0000-000051060000}"/>
    <cellStyle name="Obično 4 5" xfId="1367" xr:uid="{00000000-0005-0000-0000-000052060000}"/>
    <cellStyle name="Obično 4 6" xfId="1368" xr:uid="{00000000-0005-0000-0000-000053060000}"/>
    <cellStyle name="Obično 4_1 OKOLIS hotel Zagreb Porec_23013_06_28" xfId="1369" xr:uid="{00000000-0005-0000-0000-000054060000}"/>
    <cellStyle name="Obično 5" xfId="1370" xr:uid="{00000000-0005-0000-0000-000055060000}"/>
    <cellStyle name="Obično 5 2" xfId="1371" xr:uid="{00000000-0005-0000-0000-000056060000}"/>
    <cellStyle name="Obično 5 3" xfId="1372" xr:uid="{00000000-0005-0000-0000-000057060000}"/>
    <cellStyle name="Obično 5 4" xfId="1373" xr:uid="{00000000-0005-0000-0000-000058060000}"/>
    <cellStyle name="Obično 5 5" xfId="1374" xr:uid="{00000000-0005-0000-0000-000059060000}"/>
    <cellStyle name="Obično 5 6" xfId="1375" xr:uid="{00000000-0005-0000-0000-00005A060000}"/>
    <cellStyle name="Obično 5 7" xfId="3450" xr:uid="{EE2C639F-7E77-42E9-8321-6E88C2BC0C2E}"/>
    <cellStyle name="Obično 5_1 OKOLIS hotel Zagreb Porec_23013_06_28" xfId="1376" xr:uid="{00000000-0005-0000-0000-00005B060000}"/>
    <cellStyle name="Obično 6" xfId="1377" xr:uid="{00000000-0005-0000-0000-00005C060000}"/>
    <cellStyle name="Obično 6 2" xfId="1378" xr:uid="{00000000-0005-0000-0000-00005D060000}"/>
    <cellStyle name="Obično 6 3" xfId="1379" xr:uid="{00000000-0005-0000-0000-00005E060000}"/>
    <cellStyle name="Obično 6 4" xfId="1380" xr:uid="{00000000-0005-0000-0000-00005F060000}"/>
    <cellStyle name="Obično 6 5" xfId="1381" xr:uid="{00000000-0005-0000-0000-000060060000}"/>
    <cellStyle name="Obično 6 6" xfId="1382" xr:uid="{00000000-0005-0000-0000-000061060000}"/>
    <cellStyle name="Obično 6_1 OKOLIS hotel Zagreb Porec_23013_06_28" xfId="1383" xr:uid="{00000000-0005-0000-0000-000062060000}"/>
    <cellStyle name="Obično 7 2" xfId="1384" xr:uid="{00000000-0005-0000-0000-000063060000}"/>
    <cellStyle name="Obično 7 3" xfId="1385" xr:uid="{00000000-0005-0000-0000-000064060000}"/>
    <cellStyle name="Obično 8 2" xfId="1386" xr:uid="{00000000-0005-0000-0000-000065060000}"/>
    <cellStyle name="Obično 9 2" xfId="1387" xr:uid="{00000000-0005-0000-0000-000066060000}"/>
    <cellStyle name="Obično_2. NOVIGRAD_TROSK_TRETM" xfId="1388" xr:uid="{00000000-0005-0000-0000-000067060000}"/>
    <cellStyle name="Obracun" xfId="1389" xr:uid="{00000000-0005-0000-0000-000068060000}"/>
    <cellStyle name="Opis NASLOV" xfId="1390" xr:uid="{00000000-0005-0000-0000-000069060000}"/>
    <cellStyle name="Opis stavke" xfId="1391" xr:uid="{00000000-0005-0000-0000-00006A060000}"/>
    <cellStyle name="Opis stavke ENG" xfId="1392" xr:uid="{00000000-0005-0000-0000-00006B060000}"/>
    <cellStyle name="Output 2" xfId="1393" xr:uid="{00000000-0005-0000-0000-00006C060000}"/>
    <cellStyle name="Output 2 2" xfId="1394" xr:uid="{00000000-0005-0000-0000-00006D060000}"/>
    <cellStyle name="Output 2 2 2" xfId="3451" xr:uid="{0D3F71EE-675B-4E0B-9057-4CEEB1A34D47}"/>
    <cellStyle name="Output 2 3" xfId="1395" xr:uid="{00000000-0005-0000-0000-00006E060000}"/>
    <cellStyle name="Output 2 4" xfId="1396" xr:uid="{00000000-0005-0000-0000-00006F060000}"/>
    <cellStyle name="Output 2 5" xfId="2386" xr:uid="{A580434A-BC92-453E-B5C9-2A6950332161}"/>
    <cellStyle name="Output 3" xfId="1397" xr:uid="{00000000-0005-0000-0000-000070060000}"/>
    <cellStyle name="Output 3 2" xfId="1398" xr:uid="{00000000-0005-0000-0000-000071060000}"/>
    <cellStyle name="Output 3 3" xfId="3452" xr:uid="{88F8ADBE-23F4-4204-A24C-ADD312A8BD95}"/>
    <cellStyle name="Output 4" xfId="1399" xr:uid="{00000000-0005-0000-0000-000072060000}"/>
    <cellStyle name="Output 4 2" xfId="3453" xr:uid="{3A67D026-258A-4248-8246-5A4820670B65}"/>
    <cellStyle name="Output 5" xfId="1400" xr:uid="{00000000-0005-0000-0000-000073060000}"/>
    <cellStyle name="Output 5 2" xfId="3454" xr:uid="{B7C031DE-5958-4F1D-B71F-029BA8CB9DEF}"/>
    <cellStyle name="Output 6" xfId="1401" xr:uid="{00000000-0005-0000-0000-000074060000}"/>
    <cellStyle name="Percent [0]" xfId="1402" xr:uid="{00000000-0005-0000-0000-000075060000}"/>
    <cellStyle name="Percent [00]" xfId="1403" xr:uid="{00000000-0005-0000-0000-000076060000}"/>
    <cellStyle name="Percent [2]" xfId="1404" xr:uid="{00000000-0005-0000-0000-000077060000}"/>
    <cellStyle name="Percent [2] 2" xfId="1405" xr:uid="{00000000-0005-0000-0000-000078060000}"/>
    <cellStyle name="Percent 10" xfId="1406" xr:uid="{00000000-0005-0000-0000-000079060000}"/>
    <cellStyle name="Percent 10 2" xfId="1407" xr:uid="{00000000-0005-0000-0000-00007A060000}"/>
    <cellStyle name="Percent 11" xfId="1408" xr:uid="{00000000-0005-0000-0000-00007B060000}"/>
    <cellStyle name="Percent 11 2" xfId="1409" xr:uid="{00000000-0005-0000-0000-00007C060000}"/>
    <cellStyle name="Percent 12" xfId="1410" xr:uid="{00000000-0005-0000-0000-00007D060000}"/>
    <cellStyle name="Percent 12 2" xfId="1411" xr:uid="{00000000-0005-0000-0000-00007E060000}"/>
    <cellStyle name="Percent 13" xfId="1412" xr:uid="{00000000-0005-0000-0000-00007F060000}"/>
    <cellStyle name="Percent 13 2" xfId="1413" xr:uid="{00000000-0005-0000-0000-000080060000}"/>
    <cellStyle name="Percent 14" xfId="1414" xr:uid="{00000000-0005-0000-0000-000081060000}"/>
    <cellStyle name="Percent 14 2" xfId="1415" xr:uid="{00000000-0005-0000-0000-000082060000}"/>
    <cellStyle name="Percent 15" xfId="1416" xr:uid="{00000000-0005-0000-0000-000083060000}"/>
    <cellStyle name="Percent 15 2" xfId="1417" xr:uid="{00000000-0005-0000-0000-000084060000}"/>
    <cellStyle name="Percent 15 3" xfId="1845" xr:uid="{00000000-0005-0000-0000-000085060000}"/>
    <cellStyle name="Percent 16" xfId="1418" xr:uid="{00000000-0005-0000-0000-000086060000}"/>
    <cellStyle name="Percent 16 2" xfId="1419" xr:uid="{00000000-0005-0000-0000-000087060000}"/>
    <cellStyle name="Percent 17" xfId="1420" xr:uid="{00000000-0005-0000-0000-000088060000}"/>
    <cellStyle name="Percent 17 2" xfId="1421" xr:uid="{00000000-0005-0000-0000-000089060000}"/>
    <cellStyle name="Percent 18" xfId="1422" xr:uid="{00000000-0005-0000-0000-00008A060000}"/>
    <cellStyle name="Percent 18 2" xfId="1423" xr:uid="{00000000-0005-0000-0000-00008B060000}"/>
    <cellStyle name="Percent 19" xfId="1424" xr:uid="{00000000-0005-0000-0000-00008C060000}"/>
    <cellStyle name="Percent 19 2" xfId="1425" xr:uid="{00000000-0005-0000-0000-00008D060000}"/>
    <cellStyle name="Percent 2" xfId="1426" xr:uid="{00000000-0005-0000-0000-00008E060000}"/>
    <cellStyle name="Percent 2 2" xfId="1427" xr:uid="{00000000-0005-0000-0000-00008F060000}"/>
    <cellStyle name="Percent 20" xfId="1428" xr:uid="{00000000-0005-0000-0000-000090060000}"/>
    <cellStyle name="Percent 20 2" xfId="1429" xr:uid="{00000000-0005-0000-0000-000091060000}"/>
    <cellStyle name="Percent 21" xfId="1430" xr:uid="{00000000-0005-0000-0000-000092060000}"/>
    <cellStyle name="Percent 21 2" xfId="1431" xr:uid="{00000000-0005-0000-0000-000093060000}"/>
    <cellStyle name="Percent 22" xfId="1432" xr:uid="{00000000-0005-0000-0000-000094060000}"/>
    <cellStyle name="Percent 22 2" xfId="1433" xr:uid="{00000000-0005-0000-0000-000095060000}"/>
    <cellStyle name="Percent 23" xfId="1434" xr:uid="{00000000-0005-0000-0000-000096060000}"/>
    <cellStyle name="Percent 23 2" xfId="1435" xr:uid="{00000000-0005-0000-0000-000097060000}"/>
    <cellStyle name="Percent 24" xfId="1436" xr:uid="{00000000-0005-0000-0000-000098060000}"/>
    <cellStyle name="Percent 24 2" xfId="1437" xr:uid="{00000000-0005-0000-0000-000099060000}"/>
    <cellStyle name="Percent 25" xfId="1438" xr:uid="{00000000-0005-0000-0000-00009A060000}"/>
    <cellStyle name="Percent 25 2" xfId="1439" xr:uid="{00000000-0005-0000-0000-00009B060000}"/>
    <cellStyle name="Percent 26" xfId="1440" xr:uid="{00000000-0005-0000-0000-00009C060000}"/>
    <cellStyle name="Percent 26 2" xfId="1441" xr:uid="{00000000-0005-0000-0000-00009D060000}"/>
    <cellStyle name="Percent 27" xfId="1442" xr:uid="{00000000-0005-0000-0000-00009E060000}"/>
    <cellStyle name="Percent 27 2" xfId="1443" xr:uid="{00000000-0005-0000-0000-00009F060000}"/>
    <cellStyle name="Percent 28" xfId="1444" xr:uid="{00000000-0005-0000-0000-0000A0060000}"/>
    <cellStyle name="Percent 28 2" xfId="1445" xr:uid="{00000000-0005-0000-0000-0000A1060000}"/>
    <cellStyle name="Percent 29" xfId="1446" xr:uid="{00000000-0005-0000-0000-0000A2060000}"/>
    <cellStyle name="Percent 29 2" xfId="1447" xr:uid="{00000000-0005-0000-0000-0000A3060000}"/>
    <cellStyle name="Percent 3" xfId="1448" xr:uid="{00000000-0005-0000-0000-0000A4060000}"/>
    <cellStyle name="Percent 3 2" xfId="1449" xr:uid="{00000000-0005-0000-0000-0000A5060000}"/>
    <cellStyle name="Percent 3 3" xfId="1450" xr:uid="{00000000-0005-0000-0000-0000A6060000}"/>
    <cellStyle name="Percent 3 4" xfId="1451" xr:uid="{00000000-0005-0000-0000-0000A7060000}"/>
    <cellStyle name="Percent 30" xfId="1452" xr:uid="{00000000-0005-0000-0000-0000A8060000}"/>
    <cellStyle name="Percent 30 2" xfId="1453" xr:uid="{00000000-0005-0000-0000-0000A9060000}"/>
    <cellStyle name="Percent 31" xfId="1454" xr:uid="{00000000-0005-0000-0000-0000AA060000}"/>
    <cellStyle name="Percent 31 2" xfId="1455" xr:uid="{00000000-0005-0000-0000-0000AB060000}"/>
    <cellStyle name="Percent 32" xfId="1456" xr:uid="{00000000-0005-0000-0000-0000AC060000}"/>
    <cellStyle name="Percent 32 2" xfId="1457" xr:uid="{00000000-0005-0000-0000-0000AD060000}"/>
    <cellStyle name="Percent 33" xfId="1458" xr:uid="{00000000-0005-0000-0000-0000AE060000}"/>
    <cellStyle name="Percent 34" xfId="1459" xr:uid="{00000000-0005-0000-0000-0000AF060000}"/>
    <cellStyle name="Percent 4" xfId="1460" xr:uid="{00000000-0005-0000-0000-0000B0060000}"/>
    <cellStyle name="Percent 4 2" xfId="1461" xr:uid="{00000000-0005-0000-0000-0000B1060000}"/>
    <cellStyle name="Percent 5" xfId="1462" xr:uid="{00000000-0005-0000-0000-0000B2060000}"/>
    <cellStyle name="Percent 5 2" xfId="1463" xr:uid="{00000000-0005-0000-0000-0000B3060000}"/>
    <cellStyle name="Percent 6" xfId="1464" xr:uid="{00000000-0005-0000-0000-0000B4060000}"/>
    <cellStyle name="Percent 6 2" xfId="1465" xr:uid="{00000000-0005-0000-0000-0000B5060000}"/>
    <cellStyle name="Percent 7" xfId="1466" xr:uid="{00000000-0005-0000-0000-0000B6060000}"/>
    <cellStyle name="Percent 7 2" xfId="1467" xr:uid="{00000000-0005-0000-0000-0000B7060000}"/>
    <cellStyle name="Percent 8" xfId="1468" xr:uid="{00000000-0005-0000-0000-0000B8060000}"/>
    <cellStyle name="Percent 8 2" xfId="1469" xr:uid="{00000000-0005-0000-0000-0000B9060000}"/>
    <cellStyle name="Percent 9" xfId="1470" xr:uid="{00000000-0005-0000-0000-0000BA060000}"/>
    <cellStyle name="Percent 9 2" xfId="1471" xr:uid="{00000000-0005-0000-0000-0000BB060000}"/>
    <cellStyle name="Postotak 2" xfId="1472" xr:uid="{00000000-0005-0000-0000-0000BC060000}"/>
    <cellStyle name="Postotak 3" xfId="1473" xr:uid="{00000000-0005-0000-0000-0000BD060000}"/>
    <cellStyle name="Povezana ćelija 2" xfId="1474" xr:uid="{00000000-0005-0000-0000-0000BE060000}"/>
    <cellStyle name="Povezana ćelija 2 2" xfId="1475" xr:uid="{00000000-0005-0000-0000-0000BF060000}"/>
    <cellStyle name="PrePop Currency (0)" xfId="1476" xr:uid="{00000000-0005-0000-0000-0000C0060000}"/>
    <cellStyle name="PrePop Currency (2)" xfId="1477" xr:uid="{00000000-0005-0000-0000-0000C1060000}"/>
    <cellStyle name="PrePop Units (0)" xfId="1478" xr:uid="{00000000-0005-0000-0000-0000C2060000}"/>
    <cellStyle name="PrePop Units (1)" xfId="1479" xr:uid="{00000000-0005-0000-0000-0000C3060000}"/>
    <cellStyle name="PrePop Units (2)" xfId="1480" xr:uid="{00000000-0005-0000-0000-0000C4060000}"/>
    <cellStyle name="Provjera ćelije 2" xfId="1481" xr:uid="{00000000-0005-0000-0000-0000C5060000}"/>
    <cellStyle name="Provjera ćelije 2 2" xfId="1482" xr:uid="{00000000-0005-0000-0000-0000C6060000}"/>
    <cellStyle name="redni brojevi" xfId="1483" xr:uid="{00000000-0005-0000-0000-0000C7060000}"/>
    <cellStyle name="RO" xfId="2387" xr:uid="{76B91F91-3581-4161-B947-AAB1B7CB882F}"/>
    <cellStyle name="Schlecht" xfId="1484" xr:uid="{00000000-0005-0000-0000-0000C8060000}"/>
    <cellStyle name="Sheet Title" xfId="1485" xr:uid="{00000000-0005-0000-0000-0000C9060000}"/>
    <cellStyle name="Sheet Title 2" xfId="1486" xr:uid="{00000000-0005-0000-0000-0000CA060000}"/>
    <cellStyle name="Standard" xfId="1487" xr:uid="{00000000-0005-0000-0000-0000CB060000}"/>
    <cellStyle name="Standard 2" xfId="1488" xr:uid="{00000000-0005-0000-0000-0000CC060000}"/>
    <cellStyle name="Standard 2 2" xfId="1489" xr:uid="{00000000-0005-0000-0000-0000CD060000}"/>
    <cellStyle name="Standard 2_MatrixLuftWasserWP" xfId="1490" xr:uid="{00000000-0005-0000-0000-0000CE060000}"/>
    <cellStyle name="Standard 3" xfId="1491" xr:uid="{00000000-0005-0000-0000-0000CF060000}"/>
    <cellStyle name="Standard 4" xfId="1492" xr:uid="{00000000-0005-0000-0000-0000D0060000}"/>
    <cellStyle name="Standard 5" xfId="1493" xr:uid="{00000000-0005-0000-0000-0000D1060000}"/>
    <cellStyle name="Standard 5 2" xfId="1494" xr:uid="{00000000-0005-0000-0000-0000D2060000}"/>
    <cellStyle name="Standard 5 3" xfId="1495" xr:uid="{00000000-0005-0000-0000-0000D3060000}"/>
    <cellStyle name="Standard 6" xfId="1496" xr:uid="{00000000-0005-0000-0000-0000D4060000}"/>
    <cellStyle name="Standard_F-CHART" xfId="1497" xr:uid="{00000000-0005-0000-0000-0000D5060000}"/>
    <cellStyle name="Stavka kolicina" xfId="1498" xr:uid="{00000000-0005-0000-0000-0000D6060000}"/>
    <cellStyle name="Stavka OPIS" xfId="1499" xr:uid="{00000000-0005-0000-0000-0000D7060000}"/>
    <cellStyle name="Stil 1" xfId="1500" xr:uid="{00000000-0005-0000-0000-0000D8060000}"/>
    <cellStyle name="Stil 1 2" xfId="1501" xr:uid="{00000000-0005-0000-0000-0000D9060000}"/>
    <cellStyle name="Style 1" xfId="1502" xr:uid="{00000000-0005-0000-0000-0000DA060000}"/>
    <cellStyle name="Style 1 2" xfId="1503" xr:uid="{00000000-0005-0000-0000-0000DB060000}"/>
    <cellStyle name="Style 1 2 2" xfId="2388" xr:uid="{F46ACB14-35AD-4CAA-BB5D-9B28A7A85A2C}"/>
    <cellStyle name="Style 1 3" xfId="1504" xr:uid="{00000000-0005-0000-0000-0000DC060000}"/>
    <cellStyle name="suma" xfId="1505" xr:uid="{00000000-0005-0000-0000-0000DD060000}"/>
    <cellStyle name="TEHNICKI OPIS" xfId="1506" xr:uid="{00000000-0005-0000-0000-0000DE060000}"/>
    <cellStyle name="Tekst objašnjenja 2" xfId="1507" xr:uid="{00000000-0005-0000-0000-0000DF060000}"/>
    <cellStyle name="Tekst objašnjenja 2 2" xfId="1508" xr:uid="{00000000-0005-0000-0000-0000E0060000}"/>
    <cellStyle name="Tekst upozorenja" xfId="5" builtinId="11" customBuiltin="1"/>
    <cellStyle name="Tekst upozorenja 2" xfId="1509" xr:uid="{00000000-0005-0000-0000-0000E1060000}"/>
    <cellStyle name="Tekst upozorenja 2 2" xfId="1510" xr:uid="{00000000-0005-0000-0000-0000E2060000}"/>
    <cellStyle name="Text Indent A" xfId="1511" xr:uid="{00000000-0005-0000-0000-0000E3060000}"/>
    <cellStyle name="Text Indent B" xfId="1512" xr:uid="{00000000-0005-0000-0000-0000E4060000}"/>
    <cellStyle name="Text Indent C" xfId="1513" xr:uid="{00000000-0005-0000-0000-0000E5060000}"/>
    <cellStyle name="Title 2" xfId="1514" xr:uid="{00000000-0005-0000-0000-0000E6060000}"/>
    <cellStyle name="Title 2 2" xfId="2389" xr:uid="{69E4A33D-9783-4BEF-A49F-8683604EDE1C}"/>
    <cellStyle name="Title 3" xfId="1515" xr:uid="{00000000-0005-0000-0000-0000E7060000}"/>
    <cellStyle name="Title 3 2" xfId="1516" xr:uid="{00000000-0005-0000-0000-0000E8060000}"/>
    <cellStyle name="Title 3 3" xfId="3455" xr:uid="{36F0DBBA-5C29-4148-A237-67BD80732E91}"/>
    <cellStyle name="Title 4" xfId="1517" xr:uid="{00000000-0005-0000-0000-0000E9060000}"/>
    <cellStyle name="Title 4 2" xfId="3456" xr:uid="{A839BAF3-CC94-404B-B1E9-4742262B4BD7}"/>
    <cellStyle name="Title 5" xfId="1518" xr:uid="{00000000-0005-0000-0000-0000EA060000}"/>
    <cellStyle name="Title 5 2" xfId="3457" xr:uid="{5F77C4AC-C8B9-4396-8A26-9B5FA8856D95}"/>
    <cellStyle name="Title 6" xfId="1519" xr:uid="{00000000-0005-0000-0000-0000EB060000}"/>
    <cellStyle name="Total" xfId="1619" xr:uid="{00000000-0005-0000-0000-0000EC060000}"/>
    <cellStyle name="Total 2" xfId="1520" xr:uid="{00000000-0005-0000-0000-0000ED060000}"/>
    <cellStyle name="Total 2 2" xfId="1521" xr:uid="{00000000-0005-0000-0000-0000EE060000}"/>
    <cellStyle name="Total 2 3" xfId="1522" xr:uid="{00000000-0005-0000-0000-0000EF060000}"/>
    <cellStyle name="Total 2 4" xfId="2390" xr:uid="{6202654E-DD93-4253-AA20-CBBE3682D0B5}"/>
    <cellStyle name="Total 3" xfId="1523" xr:uid="{00000000-0005-0000-0000-0000F0060000}"/>
    <cellStyle name="Total 3 2" xfId="1524" xr:uid="{00000000-0005-0000-0000-0000F1060000}"/>
    <cellStyle name="Total 3 2 2" xfId="3458" xr:uid="{F5DD9C10-EA8E-408C-99AF-D0185B8648CA}"/>
    <cellStyle name="Total 3 3" xfId="1525" xr:uid="{00000000-0005-0000-0000-0000F2060000}"/>
    <cellStyle name="Total 3 4" xfId="2391" xr:uid="{33DF1866-4078-4ADC-97AC-EE04CDC6A24B}"/>
    <cellStyle name="Total 4" xfId="1526" xr:uid="{00000000-0005-0000-0000-0000F3060000}"/>
    <cellStyle name="Total 4 2" xfId="3459" xr:uid="{4E72231F-CA72-499A-8151-8F662F3076B9}"/>
    <cellStyle name="Total 5" xfId="1527" xr:uid="{00000000-0005-0000-0000-0000F4060000}"/>
    <cellStyle name="Total 5 2" xfId="3460" xr:uid="{9F60FE20-37C8-4EB1-B83F-73F81DE6963E}"/>
    <cellStyle name="Total 6" xfId="1528" xr:uid="{00000000-0005-0000-0000-0000F5060000}"/>
    <cellStyle name="Total 7" xfId="1834" xr:uid="{00000000-0005-0000-0000-0000F6060000}"/>
    <cellStyle name="TRO©KOVNIK" xfId="1529" xr:uid="{00000000-0005-0000-0000-0000F7060000}"/>
    <cellStyle name="Überschrift" xfId="1530" xr:uid="{00000000-0005-0000-0000-0000F8060000}"/>
    <cellStyle name="Überschrift 1" xfId="1531" xr:uid="{00000000-0005-0000-0000-0000F9060000}"/>
    <cellStyle name="Überschrift 2" xfId="1532" xr:uid="{00000000-0005-0000-0000-0000FA060000}"/>
    <cellStyle name="Überschrift 3" xfId="1533" xr:uid="{00000000-0005-0000-0000-0000FB060000}"/>
    <cellStyle name="Überschrift 4" xfId="1534" xr:uid="{00000000-0005-0000-0000-0000FC060000}"/>
    <cellStyle name="Ukupni zbroj 2" xfId="1535" xr:uid="{00000000-0005-0000-0000-0000FD060000}"/>
    <cellStyle name="Ukupni zbroj 2 2" xfId="1536" xr:uid="{00000000-0005-0000-0000-0000FE060000}"/>
    <cellStyle name="Ukupni zbroj 3" xfId="1537" xr:uid="{00000000-0005-0000-0000-0000FF060000}"/>
    <cellStyle name="Ukupno" xfId="1538" xr:uid="{00000000-0005-0000-0000-000000070000}"/>
    <cellStyle name="UKUPNO 2" xfId="1539" xr:uid="{00000000-0005-0000-0000-000001070000}"/>
    <cellStyle name="Unos 2" xfId="1540" xr:uid="{00000000-0005-0000-0000-000002070000}"/>
    <cellStyle name="Unos 2 2" xfId="1541" xr:uid="{00000000-0005-0000-0000-000003070000}"/>
    <cellStyle name="Valuta 2" xfId="1542" xr:uid="{00000000-0005-0000-0000-000004070000}"/>
    <cellStyle name="Valuta 2 10" xfId="1543" xr:uid="{00000000-0005-0000-0000-000005070000}"/>
    <cellStyle name="Valuta 2 10 2" xfId="1836" xr:uid="{00000000-0005-0000-0000-000006070000}"/>
    <cellStyle name="Valuta 2 10 2 2" xfId="2273" xr:uid="{99DA334C-A4E2-4DA1-BF17-59508BAFF401}"/>
    <cellStyle name="Valuta 2 10 2 2 2" xfId="3252" xr:uid="{980E57F7-D99D-4F89-AA7D-DE19F947AF04}"/>
    <cellStyle name="Valuta 2 10 2 3" xfId="2818" xr:uid="{AAE0DCA1-480E-4C40-B87C-98CA6D2016B8}"/>
    <cellStyle name="Valuta 2 10 3" xfId="2056" xr:uid="{D616667A-62C4-4861-8ED5-7F8A858E1705}"/>
    <cellStyle name="Valuta 2 10 3 2" xfId="3035" xr:uid="{4E8E5C43-1A67-466E-8825-D32266810A0C}"/>
    <cellStyle name="Valuta 2 10 4" xfId="2602" xr:uid="{A2FB6C37-A012-4373-8710-BD4B6A02DCE1}"/>
    <cellStyle name="Valuta 2 2" xfId="1544" xr:uid="{00000000-0005-0000-0000-000007070000}"/>
    <cellStyle name="Valuta 2 3" xfId="1835" xr:uid="{00000000-0005-0000-0000-000008070000}"/>
    <cellStyle name="Valuta 2 3 2" xfId="2272" xr:uid="{D30E2278-71E6-47DA-8A99-E5D7E5B2D54A}"/>
    <cellStyle name="Valuta 2 3 2 2" xfId="3251" xr:uid="{766BFB54-D696-4A10-A894-6468F42595F8}"/>
    <cellStyle name="Valuta 2 3 3" xfId="2817" xr:uid="{6B50F67E-094E-453F-B091-E9CAD1DFAE27}"/>
    <cellStyle name="Valuta 2 4" xfId="2055" xr:uid="{AEF88285-25DD-4D42-9736-BDF362EE74E6}"/>
    <cellStyle name="Valuta 2 4 2" xfId="3034" xr:uid="{DC0DE47A-16E1-4C7A-9348-B3C3996EC521}"/>
    <cellStyle name="Valuta 2 5" xfId="2392" xr:uid="{B446524F-D76A-45E6-93D0-B398FB6CFCAF}"/>
    <cellStyle name="Valuta 2 5 2" xfId="3269" xr:uid="{0D756454-6058-4D1E-8BD1-D668D31B72EE}"/>
    <cellStyle name="Valuta 2 6" xfId="2601" xr:uid="{36C01726-0312-4071-90AC-E75E1E631CC2}"/>
    <cellStyle name="Valuta 2 7" xfId="3461" xr:uid="{5BF62D88-E094-4F8D-9116-B9921A46D0F4}"/>
    <cellStyle name="Valuta 3" xfId="1545" xr:uid="{00000000-0005-0000-0000-000009070000}"/>
    <cellStyle name="Valuta 4" xfId="1546" xr:uid="{00000000-0005-0000-0000-00000A070000}"/>
    <cellStyle name="Valuta 4 2" xfId="1547" xr:uid="{00000000-0005-0000-0000-00000B070000}"/>
    <cellStyle name="Valuta 4 2 2" xfId="1838" xr:uid="{00000000-0005-0000-0000-00000C070000}"/>
    <cellStyle name="Valuta 4 2 2 2" xfId="2275" xr:uid="{5AD3D0A7-02E1-42E8-BEC7-5F7483403B3A}"/>
    <cellStyle name="Valuta 4 2 2 2 2" xfId="3254" xr:uid="{A477A946-0677-49D8-8987-C9B67D84F55E}"/>
    <cellStyle name="Valuta 4 2 2 3" xfId="2820" xr:uid="{BA77F62D-39B0-4FF6-834E-B7EABEAC823E}"/>
    <cellStyle name="Valuta 4 2 3" xfId="2058" xr:uid="{0C88A499-6AE4-489B-A477-D0427F0F0374}"/>
    <cellStyle name="Valuta 4 2 3 2" xfId="3037" xr:uid="{01CC0D4F-C7EE-440C-86CD-EB9A098F3029}"/>
    <cellStyle name="Valuta 4 2 4" xfId="2604" xr:uid="{17A8E814-5B1C-44D2-9F12-85E6506F7258}"/>
    <cellStyle name="Valuta 4 3" xfId="1837" xr:uid="{00000000-0005-0000-0000-00000D070000}"/>
    <cellStyle name="Valuta 4 3 2" xfId="2274" xr:uid="{D8C5B6EA-CCD9-4C57-8DEA-EBF467B51E67}"/>
    <cellStyle name="Valuta 4 3 2 2" xfId="3253" xr:uid="{48142F4D-BDB8-486B-A911-F37B8BB306B4}"/>
    <cellStyle name="Valuta 4 3 3" xfId="2819" xr:uid="{C3856440-5895-4D20-A023-A6CD341628BA}"/>
    <cellStyle name="Valuta 4 4" xfId="2057" xr:uid="{7383F339-6E47-445A-BCE4-4D78F5073F78}"/>
    <cellStyle name="Valuta 4 4 2" xfId="3036" xr:uid="{CB667A0D-61FD-44D4-A8C4-E12F99656380}"/>
    <cellStyle name="Valuta 4 5" xfId="2603" xr:uid="{D76F2FA0-6551-4770-83C2-A86ECE844EC7}"/>
    <cellStyle name="Valuta 5" xfId="1548" xr:uid="{00000000-0005-0000-0000-00000E070000}"/>
    <cellStyle name="Valuta 5 2" xfId="1549" xr:uid="{00000000-0005-0000-0000-00000F070000}"/>
    <cellStyle name="Valuta 5 2 2" xfId="1840" xr:uid="{00000000-0005-0000-0000-000010070000}"/>
    <cellStyle name="Valuta 5 2 2 2" xfId="2277" xr:uid="{A3580C05-3345-4855-A39C-4A6F76419D32}"/>
    <cellStyle name="Valuta 5 2 2 2 2" xfId="3256" xr:uid="{8A220623-96EE-452D-96D4-7BB34807D00F}"/>
    <cellStyle name="Valuta 5 2 2 3" xfId="2822" xr:uid="{6115A9AE-E4B3-4997-A631-1D26CB65C9C9}"/>
    <cellStyle name="Valuta 5 2 3" xfId="2060" xr:uid="{86D18F69-CE82-4055-842F-85991EED0937}"/>
    <cellStyle name="Valuta 5 2 3 2" xfId="3039" xr:uid="{F642BB92-7CC6-4B53-823C-F0C2F63634B9}"/>
    <cellStyle name="Valuta 5 2 4" xfId="2606" xr:uid="{714A88CC-90EA-435C-8DAF-12CA1DD2FC91}"/>
    <cellStyle name="Valuta 5 3" xfId="1839" xr:uid="{00000000-0005-0000-0000-000011070000}"/>
    <cellStyle name="Valuta 5 3 2" xfId="2276" xr:uid="{C6D8D476-EFDB-4BF9-A590-B6DE3F7B6112}"/>
    <cellStyle name="Valuta 5 3 2 2" xfId="3255" xr:uid="{198C1D8A-9EB3-4A8C-B224-0DAC01E02090}"/>
    <cellStyle name="Valuta 5 3 3" xfId="2821" xr:uid="{620B47BB-A6E7-4616-85ED-03507FFE2360}"/>
    <cellStyle name="Valuta 5 4" xfId="2059" xr:uid="{2438510F-C3D0-48F5-AE3A-F4EB6ADD06B6}"/>
    <cellStyle name="Valuta 5 4 2" xfId="3038" xr:uid="{DB51662D-4CDB-49E5-A5BF-6B1769DC1C36}"/>
    <cellStyle name="Valuta 5 5" xfId="2605" xr:uid="{1B0392C2-33DC-41A3-984F-946DF5EBA18B}"/>
    <cellStyle name="Valuta 6" xfId="1550" xr:uid="{00000000-0005-0000-0000-000012070000}"/>
    <cellStyle name="Valuta 6 2" xfId="1841" xr:uid="{00000000-0005-0000-0000-000013070000}"/>
    <cellStyle name="Valuta 6 2 2" xfId="2278" xr:uid="{E10FEFD6-5D17-4D83-9C7E-0DDEB83B00CF}"/>
    <cellStyle name="Valuta 6 2 2 2" xfId="3257" xr:uid="{CD3DB964-8BA5-4E8D-9862-9C98AAE4010B}"/>
    <cellStyle name="Valuta 6 2 3" xfId="2823" xr:uid="{F54FF78B-FF7F-40A7-9A51-903EA76CC881}"/>
    <cellStyle name="Valuta 6 3" xfId="2061" xr:uid="{DD5A1E25-B9A1-4335-99BC-30CE9B8C4554}"/>
    <cellStyle name="Valuta 6 3 2" xfId="3040" xr:uid="{591C47C7-226C-4B93-A10A-6FB58A674AB1}"/>
    <cellStyle name="Valuta 6 4" xfId="2607" xr:uid="{04614EDE-D788-4103-9873-D5DD4612D718}"/>
    <cellStyle name="Verknüpfte Zelle" xfId="1551" xr:uid="{00000000-0005-0000-0000-000014070000}"/>
    <cellStyle name="Währung [0]_PLDT" xfId="1552" xr:uid="{00000000-0005-0000-0000-000015070000}"/>
    <cellStyle name="Währung 2" xfId="1553" xr:uid="{00000000-0005-0000-0000-000016070000}"/>
    <cellStyle name="Währung_ANBODECK" xfId="1554" xr:uid="{00000000-0005-0000-0000-000017070000}"/>
    <cellStyle name="Warnender Text" xfId="1555" xr:uid="{00000000-0005-0000-0000-000018070000}"/>
    <cellStyle name="Warning Text 2" xfId="1556" xr:uid="{00000000-0005-0000-0000-00001A070000}"/>
    <cellStyle name="Warning Text 2 2" xfId="1557" xr:uid="{00000000-0005-0000-0000-00001B070000}"/>
    <cellStyle name="Warning Text 2 3" xfId="1558" xr:uid="{00000000-0005-0000-0000-00001C070000}"/>
    <cellStyle name="Warning Text 3" xfId="1559" xr:uid="{00000000-0005-0000-0000-00001D070000}"/>
    <cellStyle name="Warning Text 3 2" xfId="1560" xr:uid="{00000000-0005-0000-0000-00001E070000}"/>
    <cellStyle name="Warning Text 4" xfId="1561" xr:uid="{00000000-0005-0000-0000-00001F070000}"/>
    <cellStyle name="Warning Text 5" xfId="1562" xr:uid="{00000000-0005-0000-0000-000020070000}"/>
    <cellStyle name="Warning Text 6" xfId="1563" xr:uid="{00000000-0005-0000-0000-000021070000}"/>
    <cellStyle name="zadnja" xfId="1564" xr:uid="{00000000-0005-0000-0000-000022070000}"/>
    <cellStyle name="Zarez" xfId="1613" builtinId="3"/>
    <cellStyle name="Zarez 10" xfId="1565" xr:uid="{00000000-0005-0000-0000-000023070000}"/>
    <cellStyle name="Zarez 10 2" xfId="1566" xr:uid="{00000000-0005-0000-0000-000024070000}"/>
    <cellStyle name="Zarez 11" xfId="1567" xr:uid="{00000000-0005-0000-0000-000025070000}"/>
    <cellStyle name="Zarez 11 2" xfId="1568" xr:uid="{00000000-0005-0000-0000-000026070000}"/>
    <cellStyle name="Zarez 12" xfId="1569" xr:uid="{00000000-0005-0000-0000-000027070000}"/>
    <cellStyle name="Zarez 12 2" xfId="1570" xr:uid="{00000000-0005-0000-0000-000028070000}"/>
    <cellStyle name="Zarez 13" xfId="1842" xr:uid="{00000000-0005-0000-0000-000029070000}"/>
    <cellStyle name="Zarez 13 2" xfId="2279" xr:uid="{084F3F40-EB83-408F-BD0B-CB79ED087E02}"/>
    <cellStyle name="Zarez 13 2 2" xfId="3258" xr:uid="{88F8F3D8-B3DA-4B4D-8FE8-48D151D56C6A}"/>
    <cellStyle name="Zarez 13 3" xfId="2824" xr:uid="{86EA083B-2745-4DE8-BA21-B6FE7268D67F}"/>
    <cellStyle name="Zarez 14" xfId="1847" xr:uid="{00000000-0005-0000-0000-00002A070000}"/>
    <cellStyle name="Zarez 14 2" xfId="2282" xr:uid="{28D854FE-7902-49C0-86E8-F69C0747BA72}"/>
    <cellStyle name="Zarez 14 2 2" xfId="3261" xr:uid="{442661D0-89EC-44C5-8904-4E1B56F0E90C}"/>
    <cellStyle name="Zarez 14 3" xfId="2827" xr:uid="{EBEC32B5-4CA3-4637-A0C9-1CD6A232454C}"/>
    <cellStyle name="Zarez 15" xfId="2065" xr:uid="{1D4E223F-4BE3-4BF3-9A5C-5EAA7261C85E}"/>
    <cellStyle name="Zarez 15 2" xfId="3044" xr:uid="{7B403A54-EBD8-4668-AED6-D45C80F5D2FC}"/>
    <cellStyle name="Zarez 2" xfId="6" xr:uid="{00000000-0005-0000-0000-00002B070000}"/>
    <cellStyle name="Zarez 2 2" xfId="1571" xr:uid="{00000000-0005-0000-0000-00002C070000}"/>
    <cellStyle name="Zarez 2 3" xfId="1572" xr:uid="{00000000-0005-0000-0000-00002D070000}"/>
    <cellStyle name="Zarez 2 4" xfId="1573" xr:uid="{00000000-0005-0000-0000-00002E070000}"/>
    <cellStyle name="Zarez 2 5" xfId="2393" xr:uid="{83A0CE60-AEB3-4684-87D0-8093F3A6D2AA}"/>
    <cellStyle name="Zarez 2 5 2" xfId="3270" xr:uid="{ADD9542E-4215-45D0-91EA-D37EE4A3729B}"/>
    <cellStyle name="Zarez 3" xfId="1574" xr:uid="{00000000-0005-0000-0000-00002F070000}"/>
    <cellStyle name="Zarez 3 2" xfId="1575" xr:uid="{00000000-0005-0000-0000-000030070000}"/>
    <cellStyle name="Zarez 3 3" xfId="1576" xr:uid="{00000000-0005-0000-0000-000031070000}"/>
    <cellStyle name="Zarez 3 4" xfId="2394" xr:uid="{DE83E5C2-290D-4D36-BDDB-A805F1F3D5CD}"/>
    <cellStyle name="Zarez 4" xfId="1577" xr:uid="{00000000-0005-0000-0000-000032070000}"/>
    <cellStyle name="Zarez 5" xfId="1578" xr:uid="{00000000-0005-0000-0000-000033070000}"/>
    <cellStyle name="Zarez 5 2" xfId="1843" xr:uid="{00000000-0005-0000-0000-000034070000}"/>
    <cellStyle name="Zarez 5 2 2" xfId="2280" xr:uid="{A08D1253-9EC2-489A-93B8-CB49AEEF14D3}"/>
    <cellStyle name="Zarez 5 2 2 2" xfId="3259" xr:uid="{7CE9C222-6F95-4BB6-9E95-BD38F4A7C19F}"/>
    <cellStyle name="Zarez 5 2 3" xfId="2825" xr:uid="{6DE2BEF6-61F7-4FAB-ACB6-75229BADA591}"/>
    <cellStyle name="Zarez 5 3" xfId="2062" xr:uid="{B2B582C5-D5BF-4CB4-BEC9-C764BEF3559B}"/>
    <cellStyle name="Zarez 5 3 2" xfId="3041" xr:uid="{75B36211-CBF7-4234-A0FD-6A13738D86D6}"/>
    <cellStyle name="Zarez 5 4" xfId="2608" xr:uid="{4862CC3B-4617-4E0C-9E45-94E5047EC034}"/>
    <cellStyle name="Zarez 6" xfId="1579" xr:uid="{00000000-0005-0000-0000-000035070000}"/>
    <cellStyle name="Zarez 7" xfId="1580" xr:uid="{00000000-0005-0000-0000-000036070000}"/>
    <cellStyle name="Zarez 7 2" xfId="1581" xr:uid="{00000000-0005-0000-0000-000037070000}"/>
    <cellStyle name="Zarez 7 3" xfId="1582" xr:uid="{00000000-0005-0000-0000-000038070000}"/>
    <cellStyle name="Zarez 7 4" xfId="1583" xr:uid="{00000000-0005-0000-0000-000039070000}"/>
    <cellStyle name="Zarez 7 5" xfId="1584" xr:uid="{00000000-0005-0000-0000-00003A070000}"/>
    <cellStyle name="Zarez 7 6" xfId="1585" xr:uid="{00000000-0005-0000-0000-00003B070000}"/>
    <cellStyle name="Zarez 8" xfId="1586" xr:uid="{00000000-0005-0000-0000-00003C070000}"/>
    <cellStyle name="Zarez 9" xfId="1587" xr:uid="{00000000-0005-0000-0000-00003D070000}"/>
    <cellStyle name="Zelle überprüfen" xfId="1588" xr:uid="{00000000-0005-0000-0000-00003E07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2703830</xdr:colOff>
      <xdr:row>406</xdr:row>
      <xdr:rowOff>0</xdr:rowOff>
    </xdr:from>
    <xdr:ext cx="28854" cy="132665"/>
    <xdr:sp macro="" textlink="">
      <xdr:nvSpPr>
        <xdr:cNvPr id="2" name="Rectangle 269">
          <a:extLst>
            <a:ext uri="{FF2B5EF4-FFF2-40B4-BE49-F238E27FC236}">
              <a16:creationId xmlns:a16="http://schemas.microsoft.com/office/drawing/2014/main" id="{00000000-0008-0000-0200-000002000000}"/>
            </a:ext>
          </a:extLst>
        </xdr:cNvPr>
        <xdr:cNvSpPr>
          <a:spLocks noChangeArrowheads="1"/>
        </xdr:cNvSpPr>
      </xdr:nvSpPr>
      <xdr:spPr bwMode="auto">
        <a:xfrm>
          <a:off x="3256280" y="282275492"/>
          <a:ext cx="28854" cy="132665"/>
        </a:xfrm>
        <a:prstGeom prst="rect">
          <a:avLst/>
        </a:prstGeom>
        <a:noFill/>
        <a:ln w="9525">
          <a:noFill/>
          <a:miter lim="800000"/>
          <a:headEnd/>
          <a:tailEnd/>
        </a:ln>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 name="Rectangle 238">
          <a:extLst>
            <a:ext uri="{FF2B5EF4-FFF2-40B4-BE49-F238E27FC236}">
              <a16:creationId xmlns:a16="http://schemas.microsoft.com/office/drawing/2014/main" id="{00000000-0008-0000-0200-00000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 name="Rectangle 249">
          <a:extLst>
            <a:ext uri="{FF2B5EF4-FFF2-40B4-BE49-F238E27FC236}">
              <a16:creationId xmlns:a16="http://schemas.microsoft.com/office/drawing/2014/main" id="{00000000-0008-0000-0200-00000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 name="Rectangle 251">
          <a:extLst>
            <a:ext uri="{FF2B5EF4-FFF2-40B4-BE49-F238E27FC236}">
              <a16:creationId xmlns:a16="http://schemas.microsoft.com/office/drawing/2014/main" id="{00000000-0008-0000-0200-00000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 name="Rectangle 253">
          <a:extLst>
            <a:ext uri="{FF2B5EF4-FFF2-40B4-BE49-F238E27FC236}">
              <a16:creationId xmlns:a16="http://schemas.microsoft.com/office/drawing/2014/main" id="{00000000-0008-0000-0200-00000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 name="Rectangle 254">
          <a:extLst>
            <a:ext uri="{FF2B5EF4-FFF2-40B4-BE49-F238E27FC236}">
              <a16:creationId xmlns:a16="http://schemas.microsoft.com/office/drawing/2014/main" id="{00000000-0008-0000-0200-00000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 name="Rectangle 255">
          <a:extLst>
            <a:ext uri="{FF2B5EF4-FFF2-40B4-BE49-F238E27FC236}">
              <a16:creationId xmlns:a16="http://schemas.microsoft.com/office/drawing/2014/main" id="{00000000-0008-0000-0200-00000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 name="Rectangle 257">
          <a:extLst>
            <a:ext uri="{FF2B5EF4-FFF2-40B4-BE49-F238E27FC236}">
              <a16:creationId xmlns:a16="http://schemas.microsoft.com/office/drawing/2014/main" id="{00000000-0008-0000-0200-00000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 name="Rectangle 258">
          <a:extLst>
            <a:ext uri="{FF2B5EF4-FFF2-40B4-BE49-F238E27FC236}">
              <a16:creationId xmlns:a16="http://schemas.microsoft.com/office/drawing/2014/main" id="{00000000-0008-0000-0200-00000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 name="Rectangle 259">
          <a:extLst>
            <a:ext uri="{FF2B5EF4-FFF2-40B4-BE49-F238E27FC236}">
              <a16:creationId xmlns:a16="http://schemas.microsoft.com/office/drawing/2014/main" id="{00000000-0008-0000-0200-00000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 name="Rectangle 260">
          <a:extLst>
            <a:ext uri="{FF2B5EF4-FFF2-40B4-BE49-F238E27FC236}">
              <a16:creationId xmlns:a16="http://schemas.microsoft.com/office/drawing/2014/main" id="{00000000-0008-0000-0200-00000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 name="Rectangle 261">
          <a:extLst>
            <a:ext uri="{FF2B5EF4-FFF2-40B4-BE49-F238E27FC236}">
              <a16:creationId xmlns:a16="http://schemas.microsoft.com/office/drawing/2014/main" id="{00000000-0008-0000-0200-00000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 name="Rectangle 262">
          <a:extLst>
            <a:ext uri="{FF2B5EF4-FFF2-40B4-BE49-F238E27FC236}">
              <a16:creationId xmlns:a16="http://schemas.microsoft.com/office/drawing/2014/main" id="{00000000-0008-0000-0200-00000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5" name="Rectangle 263">
          <a:extLst>
            <a:ext uri="{FF2B5EF4-FFF2-40B4-BE49-F238E27FC236}">
              <a16:creationId xmlns:a16="http://schemas.microsoft.com/office/drawing/2014/main" id="{00000000-0008-0000-0200-00000F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 name="Rectangle 264">
          <a:extLst>
            <a:ext uri="{FF2B5EF4-FFF2-40B4-BE49-F238E27FC236}">
              <a16:creationId xmlns:a16="http://schemas.microsoft.com/office/drawing/2014/main" id="{00000000-0008-0000-0200-00001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 name="Rectangle 265">
          <a:extLst>
            <a:ext uri="{FF2B5EF4-FFF2-40B4-BE49-F238E27FC236}">
              <a16:creationId xmlns:a16="http://schemas.microsoft.com/office/drawing/2014/main" id="{00000000-0008-0000-0200-00001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 name="Rectangle 266">
          <a:extLst>
            <a:ext uri="{FF2B5EF4-FFF2-40B4-BE49-F238E27FC236}">
              <a16:creationId xmlns:a16="http://schemas.microsoft.com/office/drawing/2014/main" id="{00000000-0008-0000-0200-00001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 name="Rectangle 267">
          <a:extLst>
            <a:ext uri="{FF2B5EF4-FFF2-40B4-BE49-F238E27FC236}">
              <a16:creationId xmlns:a16="http://schemas.microsoft.com/office/drawing/2014/main" id="{00000000-0008-0000-0200-00001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 name="Rectangle 268">
          <a:extLst>
            <a:ext uri="{FF2B5EF4-FFF2-40B4-BE49-F238E27FC236}">
              <a16:creationId xmlns:a16="http://schemas.microsoft.com/office/drawing/2014/main" id="{00000000-0008-0000-0200-00001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1" name="Rectangle 269">
          <a:extLst>
            <a:ext uri="{FF2B5EF4-FFF2-40B4-BE49-F238E27FC236}">
              <a16:creationId xmlns:a16="http://schemas.microsoft.com/office/drawing/2014/main" id="{00000000-0008-0000-0200-00001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2" name="Rectangle 270">
          <a:extLst>
            <a:ext uri="{FF2B5EF4-FFF2-40B4-BE49-F238E27FC236}">
              <a16:creationId xmlns:a16="http://schemas.microsoft.com/office/drawing/2014/main" id="{00000000-0008-0000-0200-00001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3" name="Rectangle 271">
          <a:extLst>
            <a:ext uri="{FF2B5EF4-FFF2-40B4-BE49-F238E27FC236}">
              <a16:creationId xmlns:a16="http://schemas.microsoft.com/office/drawing/2014/main" id="{00000000-0008-0000-0200-00001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4" name="Rectangle 272">
          <a:extLst>
            <a:ext uri="{FF2B5EF4-FFF2-40B4-BE49-F238E27FC236}">
              <a16:creationId xmlns:a16="http://schemas.microsoft.com/office/drawing/2014/main" id="{00000000-0008-0000-0200-00001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5" name="Rectangle 273">
          <a:extLst>
            <a:ext uri="{FF2B5EF4-FFF2-40B4-BE49-F238E27FC236}">
              <a16:creationId xmlns:a16="http://schemas.microsoft.com/office/drawing/2014/main" id="{00000000-0008-0000-0200-00001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6" name="Rectangle 274">
          <a:extLst>
            <a:ext uri="{FF2B5EF4-FFF2-40B4-BE49-F238E27FC236}">
              <a16:creationId xmlns:a16="http://schemas.microsoft.com/office/drawing/2014/main" id="{00000000-0008-0000-0200-00001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7" name="Rectangle 275">
          <a:extLst>
            <a:ext uri="{FF2B5EF4-FFF2-40B4-BE49-F238E27FC236}">
              <a16:creationId xmlns:a16="http://schemas.microsoft.com/office/drawing/2014/main" id="{00000000-0008-0000-0200-00001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28" name="Rectangle 276">
          <a:extLst>
            <a:ext uri="{FF2B5EF4-FFF2-40B4-BE49-F238E27FC236}">
              <a16:creationId xmlns:a16="http://schemas.microsoft.com/office/drawing/2014/main" id="{00000000-0008-0000-0200-00001C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9" name="Rectangle 277">
          <a:extLst>
            <a:ext uri="{FF2B5EF4-FFF2-40B4-BE49-F238E27FC236}">
              <a16:creationId xmlns:a16="http://schemas.microsoft.com/office/drawing/2014/main" id="{00000000-0008-0000-0200-00001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0" name="Rectangle 278">
          <a:extLst>
            <a:ext uri="{FF2B5EF4-FFF2-40B4-BE49-F238E27FC236}">
              <a16:creationId xmlns:a16="http://schemas.microsoft.com/office/drawing/2014/main" id="{00000000-0008-0000-0200-00001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1" name="Rectangle 279">
          <a:extLst>
            <a:ext uri="{FF2B5EF4-FFF2-40B4-BE49-F238E27FC236}">
              <a16:creationId xmlns:a16="http://schemas.microsoft.com/office/drawing/2014/main" id="{00000000-0008-0000-0200-00001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2" name="Rectangle 280">
          <a:extLst>
            <a:ext uri="{FF2B5EF4-FFF2-40B4-BE49-F238E27FC236}">
              <a16:creationId xmlns:a16="http://schemas.microsoft.com/office/drawing/2014/main" id="{00000000-0008-0000-0200-00002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3" name="Rectangle 281">
          <a:extLst>
            <a:ext uri="{FF2B5EF4-FFF2-40B4-BE49-F238E27FC236}">
              <a16:creationId xmlns:a16="http://schemas.microsoft.com/office/drawing/2014/main" id="{00000000-0008-0000-0200-00002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4" name="Rectangle 282">
          <a:extLst>
            <a:ext uri="{FF2B5EF4-FFF2-40B4-BE49-F238E27FC236}">
              <a16:creationId xmlns:a16="http://schemas.microsoft.com/office/drawing/2014/main" id="{00000000-0008-0000-0200-00002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5" name="Rectangle 283">
          <a:extLst>
            <a:ext uri="{FF2B5EF4-FFF2-40B4-BE49-F238E27FC236}">
              <a16:creationId xmlns:a16="http://schemas.microsoft.com/office/drawing/2014/main" id="{00000000-0008-0000-0200-00002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6" name="Rectangle 284">
          <a:extLst>
            <a:ext uri="{FF2B5EF4-FFF2-40B4-BE49-F238E27FC236}">
              <a16:creationId xmlns:a16="http://schemas.microsoft.com/office/drawing/2014/main" id="{00000000-0008-0000-0200-00002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7" name="Rectangle 285">
          <a:extLst>
            <a:ext uri="{FF2B5EF4-FFF2-40B4-BE49-F238E27FC236}">
              <a16:creationId xmlns:a16="http://schemas.microsoft.com/office/drawing/2014/main" id="{00000000-0008-0000-0200-00002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8" name="Rectangle 286">
          <a:extLst>
            <a:ext uri="{FF2B5EF4-FFF2-40B4-BE49-F238E27FC236}">
              <a16:creationId xmlns:a16="http://schemas.microsoft.com/office/drawing/2014/main" id="{00000000-0008-0000-0200-00002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9" name="Rectangle 287">
          <a:extLst>
            <a:ext uri="{FF2B5EF4-FFF2-40B4-BE49-F238E27FC236}">
              <a16:creationId xmlns:a16="http://schemas.microsoft.com/office/drawing/2014/main" id="{00000000-0008-0000-0200-00002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0" name="Rectangle 288">
          <a:extLst>
            <a:ext uri="{FF2B5EF4-FFF2-40B4-BE49-F238E27FC236}">
              <a16:creationId xmlns:a16="http://schemas.microsoft.com/office/drawing/2014/main" id="{00000000-0008-0000-0200-00002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1" name="Rectangle 289">
          <a:extLst>
            <a:ext uri="{FF2B5EF4-FFF2-40B4-BE49-F238E27FC236}">
              <a16:creationId xmlns:a16="http://schemas.microsoft.com/office/drawing/2014/main" id="{00000000-0008-0000-0200-00002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2" name="Rectangle 290">
          <a:extLst>
            <a:ext uri="{FF2B5EF4-FFF2-40B4-BE49-F238E27FC236}">
              <a16:creationId xmlns:a16="http://schemas.microsoft.com/office/drawing/2014/main" id="{00000000-0008-0000-0200-00002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3" name="Rectangle 291">
          <a:extLst>
            <a:ext uri="{FF2B5EF4-FFF2-40B4-BE49-F238E27FC236}">
              <a16:creationId xmlns:a16="http://schemas.microsoft.com/office/drawing/2014/main" id="{00000000-0008-0000-0200-00002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4" name="Rectangle 292">
          <a:extLst>
            <a:ext uri="{FF2B5EF4-FFF2-40B4-BE49-F238E27FC236}">
              <a16:creationId xmlns:a16="http://schemas.microsoft.com/office/drawing/2014/main" id="{00000000-0008-0000-0200-00002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5" name="Rectangle 293">
          <a:extLst>
            <a:ext uri="{FF2B5EF4-FFF2-40B4-BE49-F238E27FC236}">
              <a16:creationId xmlns:a16="http://schemas.microsoft.com/office/drawing/2014/main" id="{00000000-0008-0000-0200-00002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6" name="Rectangle 294">
          <a:extLst>
            <a:ext uri="{FF2B5EF4-FFF2-40B4-BE49-F238E27FC236}">
              <a16:creationId xmlns:a16="http://schemas.microsoft.com/office/drawing/2014/main" id="{00000000-0008-0000-0200-00002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47" name="Rectangle 295">
          <a:extLst>
            <a:ext uri="{FF2B5EF4-FFF2-40B4-BE49-F238E27FC236}">
              <a16:creationId xmlns:a16="http://schemas.microsoft.com/office/drawing/2014/main" id="{00000000-0008-0000-0200-00002F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8" name="Rectangle 296">
          <a:extLst>
            <a:ext uri="{FF2B5EF4-FFF2-40B4-BE49-F238E27FC236}">
              <a16:creationId xmlns:a16="http://schemas.microsoft.com/office/drawing/2014/main" id="{00000000-0008-0000-0200-00003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9" name="Rectangle 297">
          <a:extLst>
            <a:ext uri="{FF2B5EF4-FFF2-40B4-BE49-F238E27FC236}">
              <a16:creationId xmlns:a16="http://schemas.microsoft.com/office/drawing/2014/main" id="{00000000-0008-0000-0200-00003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0" name="Rectangle 298">
          <a:extLst>
            <a:ext uri="{FF2B5EF4-FFF2-40B4-BE49-F238E27FC236}">
              <a16:creationId xmlns:a16="http://schemas.microsoft.com/office/drawing/2014/main" id="{00000000-0008-0000-0200-00003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1" name="Rectangle 299">
          <a:extLst>
            <a:ext uri="{FF2B5EF4-FFF2-40B4-BE49-F238E27FC236}">
              <a16:creationId xmlns:a16="http://schemas.microsoft.com/office/drawing/2014/main" id="{00000000-0008-0000-0200-00003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2" name="Rectangle 300">
          <a:extLst>
            <a:ext uri="{FF2B5EF4-FFF2-40B4-BE49-F238E27FC236}">
              <a16:creationId xmlns:a16="http://schemas.microsoft.com/office/drawing/2014/main" id="{00000000-0008-0000-0200-00003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3" name="Rectangle 301">
          <a:extLst>
            <a:ext uri="{FF2B5EF4-FFF2-40B4-BE49-F238E27FC236}">
              <a16:creationId xmlns:a16="http://schemas.microsoft.com/office/drawing/2014/main" id="{00000000-0008-0000-0200-00003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4" name="Rectangle 302">
          <a:extLst>
            <a:ext uri="{FF2B5EF4-FFF2-40B4-BE49-F238E27FC236}">
              <a16:creationId xmlns:a16="http://schemas.microsoft.com/office/drawing/2014/main" id="{00000000-0008-0000-0200-00003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5" name="Rectangle 303">
          <a:extLst>
            <a:ext uri="{FF2B5EF4-FFF2-40B4-BE49-F238E27FC236}">
              <a16:creationId xmlns:a16="http://schemas.microsoft.com/office/drawing/2014/main" id="{00000000-0008-0000-0200-00003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6" name="Rectangle 304">
          <a:extLst>
            <a:ext uri="{FF2B5EF4-FFF2-40B4-BE49-F238E27FC236}">
              <a16:creationId xmlns:a16="http://schemas.microsoft.com/office/drawing/2014/main" id="{00000000-0008-0000-0200-00003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7" name="Rectangle 305">
          <a:extLst>
            <a:ext uri="{FF2B5EF4-FFF2-40B4-BE49-F238E27FC236}">
              <a16:creationId xmlns:a16="http://schemas.microsoft.com/office/drawing/2014/main" id="{00000000-0008-0000-0200-00003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8" name="Rectangle 306">
          <a:extLst>
            <a:ext uri="{FF2B5EF4-FFF2-40B4-BE49-F238E27FC236}">
              <a16:creationId xmlns:a16="http://schemas.microsoft.com/office/drawing/2014/main" id="{00000000-0008-0000-0200-00003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9" name="Rectangle 307">
          <a:extLst>
            <a:ext uri="{FF2B5EF4-FFF2-40B4-BE49-F238E27FC236}">
              <a16:creationId xmlns:a16="http://schemas.microsoft.com/office/drawing/2014/main" id="{00000000-0008-0000-0200-00003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0" name="Rectangle 308">
          <a:extLst>
            <a:ext uri="{FF2B5EF4-FFF2-40B4-BE49-F238E27FC236}">
              <a16:creationId xmlns:a16="http://schemas.microsoft.com/office/drawing/2014/main" id="{00000000-0008-0000-0200-00003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1" name="Rectangle 309">
          <a:extLst>
            <a:ext uri="{FF2B5EF4-FFF2-40B4-BE49-F238E27FC236}">
              <a16:creationId xmlns:a16="http://schemas.microsoft.com/office/drawing/2014/main" id="{00000000-0008-0000-0200-00003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2" name="Rectangle 310">
          <a:extLst>
            <a:ext uri="{FF2B5EF4-FFF2-40B4-BE49-F238E27FC236}">
              <a16:creationId xmlns:a16="http://schemas.microsoft.com/office/drawing/2014/main" id="{00000000-0008-0000-0200-00003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3" name="Rectangle 311">
          <a:extLst>
            <a:ext uri="{FF2B5EF4-FFF2-40B4-BE49-F238E27FC236}">
              <a16:creationId xmlns:a16="http://schemas.microsoft.com/office/drawing/2014/main" id="{00000000-0008-0000-0200-00003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4" name="Rectangle 312">
          <a:extLst>
            <a:ext uri="{FF2B5EF4-FFF2-40B4-BE49-F238E27FC236}">
              <a16:creationId xmlns:a16="http://schemas.microsoft.com/office/drawing/2014/main" id="{00000000-0008-0000-0200-00004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5" name="Rectangle 313">
          <a:extLst>
            <a:ext uri="{FF2B5EF4-FFF2-40B4-BE49-F238E27FC236}">
              <a16:creationId xmlns:a16="http://schemas.microsoft.com/office/drawing/2014/main" id="{00000000-0008-0000-0200-00004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6" name="Rectangle 314">
          <a:extLst>
            <a:ext uri="{FF2B5EF4-FFF2-40B4-BE49-F238E27FC236}">
              <a16:creationId xmlns:a16="http://schemas.microsoft.com/office/drawing/2014/main" id="{00000000-0008-0000-0200-00004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7" name="Rectangle 315">
          <a:extLst>
            <a:ext uri="{FF2B5EF4-FFF2-40B4-BE49-F238E27FC236}">
              <a16:creationId xmlns:a16="http://schemas.microsoft.com/office/drawing/2014/main" id="{00000000-0008-0000-0200-00004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8" name="Rectangle 316">
          <a:extLst>
            <a:ext uri="{FF2B5EF4-FFF2-40B4-BE49-F238E27FC236}">
              <a16:creationId xmlns:a16="http://schemas.microsoft.com/office/drawing/2014/main" id="{00000000-0008-0000-0200-00004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9" name="Rectangle 317">
          <a:extLst>
            <a:ext uri="{FF2B5EF4-FFF2-40B4-BE49-F238E27FC236}">
              <a16:creationId xmlns:a16="http://schemas.microsoft.com/office/drawing/2014/main" id="{00000000-0008-0000-0200-00004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0" name="Rectangle 318">
          <a:extLst>
            <a:ext uri="{FF2B5EF4-FFF2-40B4-BE49-F238E27FC236}">
              <a16:creationId xmlns:a16="http://schemas.microsoft.com/office/drawing/2014/main" id="{00000000-0008-0000-0200-00004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1" name="Rectangle 319">
          <a:extLst>
            <a:ext uri="{FF2B5EF4-FFF2-40B4-BE49-F238E27FC236}">
              <a16:creationId xmlns:a16="http://schemas.microsoft.com/office/drawing/2014/main" id="{00000000-0008-0000-0200-00004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72" name="Rectangle 320">
          <a:extLst>
            <a:ext uri="{FF2B5EF4-FFF2-40B4-BE49-F238E27FC236}">
              <a16:creationId xmlns:a16="http://schemas.microsoft.com/office/drawing/2014/main" id="{00000000-0008-0000-0200-000048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3" name="Rectangle 321">
          <a:extLst>
            <a:ext uri="{FF2B5EF4-FFF2-40B4-BE49-F238E27FC236}">
              <a16:creationId xmlns:a16="http://schemas.microsoft.com/office/drawing/2014/main" id="{00000000-0008-0000-0200-00004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4" name="Rectangle 322">
          <a:extLst>
            <a:ext uri="{FF2B5EF4-FFF2-40B4-BE49-F238E27FC236}">
              <a16:creationId xmlns:a16="http://schemas.microsoft.com/office/drawing/2014/main" id="{00000000-0008-0000-0200-00004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5" name="Rectangle 323">
          <a:extLst>
            <a:ext uri="{FF2B5EF4-FFF2-40B4-BE49-F238E27FC236}">
              <a16:creationId xmlns:a16="http://schemas.microsoft.com/office/drawing/2014/main" id="{00000000-0008-0000-0200-00004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6" name="Rectangle 324">
          <a:extLst>
            <a:ext uri="{FF2B5EF4-FFF2-40B4-BE49-F238E27FC236}">
              <a16:creationId xmlns:a16="http://schemas.microsoft.com/office/drawing/2014/main" id="{00000000-0008-0000-0200-00004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7" name="Rectangle 325">
          <a:extLst>
            <a:ext uri="{FF2B5EF4-FFF2-40B4-BE49-F238E27FC236}">
              <a16:creationId xmlns:a16="http://schemas.microsoft.com/office/drawing/2014/main" id="{00000000-0008-0000-0200-00004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8" name="Rectangle 326">
          <a:extLst>
            <a:ext uri="{FF2B5EF4-FFF2-40B4-BE49-F238E27FC236}">
              <a16:creationId xmlns:a16="http://schemas.microsoft.com/office/drawing/2014/main" id="{00000000-0008-0000-0200-00004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9" name="Rectangle 327">
          <a:extLst>
            <a:ext uri="{FF2B5EF4-FFF2-40B4-BE49-F238E27FC236}">
              <a16:creationId xmlns:a16="http://schemas.microsoft.com/office/drawing/2014/main" id="{00000000-0008-0000-0200-00004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0" name="Rectangle 328">
          <a:extLst>
            <a:ext uri="{FF2B5EF4-FFF2-40B4-BE49-F238E27FC236}">
              <a16:creationId xmlns:a16="http://schemas.microsoft.com/office/drawing/2014/main" id="{00000000-0008-0000-0200-00005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1" name="Rectangle 329">
          <a:extLst>
            <a:ext uri="{FF2B5EF4-FFF2-40B4-BE49-F238E27FC236}">
              <a16:creationId xmlns:a16="http://schemas.microsoft.com/office/drawing/2014/main" id="{00000000-0008-0000-0200-00005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2" name="Rectangle 330">
          <a:extLst>
            <a:ext uri="{FF2B5EF4-FFF2-40B4-BE49-F238E27FC236}">
              <a16:creationId xmlns:a16="http://schemas.microsoft.com/office/drawing/2014/main" id="{00000000-0008-0000-0200-00005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3" name="Rectangle 331">
          <a:extLst>
            <a:ext uri="{FF2B5EF4-FFF2-40B4-BE49-F238E27FC236}">
              <a16:creationId xmlns:a16="http://schemas.microsoft.com/office/drawing/2014/main" id="{00000000-0008-0000-0200-00005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4" name="Rectangle 332">
          <a:extLst>
            <a:ext uri="{FF2B5EF4-FFF2-40B4-BE49-F238E27FC236}">
              <a16:creationId xmlns:a16="http://schemas.microsoft.com/office/drawing/2014/main" id="{00000000-0008-0000-0200-00005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5" name="Rectangle 333">
          <a:extLst>
            <a:ext uri="{FF2B5EF4-FFF2-40B4-BE49-F238E27FC236}">
              <a16:creationId xmlns:a16="http://schemas.microsoft.com/office/drawing/2014/main" id="{00000000-0008-0000-0200-00005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6" name="Rectangle 334">
          <a:extLst>
            <a:ext uri="{FF2B5EF4-FFF2-40B4-BE49-F238E27FC236}">
              <a16:creationId xmlns:a16="http://schemas.microsoft.com/office/drawing/2014/main" id="{00000000-0008-0000-0200-00005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7" name="Rectangle 335">
          <a:extLst>
            <a:ext uri="{FF2B5EF4-FFF2-40B4-BE49-F238E27FC236}">
              <a16:creationId xmlns:a16="http://schemas.microsoft.com/office/drawing/2014/main" id="{00000000-0008-0000-0200-00005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8" name="Rectangle 336">
          <a:extLst>
            <a:ext uri="{FF2B5EF4-FFF2-40B4-BE49-F238E27FC236}">
              <a16:creationId xmlns:a16="http://schemas.microsoft.com/office/drawing/2014/main" id="{00000000-0008-0000-0200-00005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9" name="Rectangle 337">
          <a:extLst>
            <a:ext uri="{FF2B5EF4-FFF2-40B4-BE49-F238E27FC236}">
              <a16:creationId xmlns:a16="http://schemas.microsoft.com/office/drawing/2014/main" id="{00000000-0008-0000-0200-00005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0" name="Rectangle 338">
          <a:extLst>
            <a:ext uri="{FF2B5EF4-FFF2-40B4-BE49-F238E27FC236}">
              <a16:creationId xmlns:a16="http://schemas.microsoft.com/office/drawing/2014/main" id="{00000000-0008-0000-0200-00005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1" name="Rectangle 339">
          <a:extLst>
            <a:ext uri="{FF2B5EF4-FFF2-40B4-BE49-F238E27FC236}">
              <a16:creationId xmlns:a16="http://schemas.microsoft.com/office/drawing/2014/main" id="{00000000-0008-0000-0200-00005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2" name="Rectangle 340">
          <a:extLst>
            <a:ext uri="{FF2B5EF4-FFF2-40B4-BE49-F238E27FC236}">
              <a16:creationId xmlns:a16="http://schemas.microsoft.com/office/drawing/2014/main" id="{00000000-0008-0000-0200-00005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3" name="Rectangle 341">
          <a:extLst>
            <a:ext uri="{FF2B5EF4-FFF2-40B4-BE49-F238E27FC236}">
              <a16:creationId xmlns:a16="http://schemas.microsoft.com/office/drawing/2014/main" id="{00000000-0008-0000-0200-00005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4" name="Rectangle 342">
          <a:extLst>
            <a:ext uri="{FF2B5EF4-FFF2-40B4-BE49-F238E27FC236}">
              <a16:creationId xmlns:a16="http://schemas.microsoft.com/office/drawing/2014/main" id="{00000000-0008-0000-0200-00005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5" name="Rectangle 343">
          <a:extLst>
            <a:ext uri="{FF2B5EF4-FFF2-40B4-BE49-F238E27FC236}">
              <a16:creationId xmlns:a16="http://schemas.microsoft.com/office/drawing/2014/main" id="{00000000-0008-0000-0200-00005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6" name="Rectangle 344">
          <a:extLst>
            <a:ext uri="{FF2B5EF4-FFF2-40B4-BE49-F238E27FC236}">
              <a16:creationId xmlns:a16="http://schemas.microsoft.com/office/drawing/2014/main" id="{00000000-0008-0000-0200-00006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7" name="Rectangle 345">
          <a:extLst>
            <a:ext uri="{FF2B5EF4-FFF2-40B4-BE49-F238E27FC236}">
              <a16:creationId xmlns:a16="http://schemas.microsoft.com/office/drawing/2014/main" id="{00000000-0008-0000-0200-00006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8" name="Rectangle 346">
          <a:extLst>
            <a:ext uri="{FF2B5EF4-FFF2-40B4-BE49-F238E27FC236}">
              <a16:creationId xmlns:a16="http://schemas.microsoft.com/office/drawing/2014/main" id="{00000000-0008-0000-0200-00006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9" name="Rectangle 347">
          <a:extLst>
            <a:ext uri="{FF2B5EF4-FFF2-40B4-BE49-F238E27FC236}">
              <a16:creationId xmlns:a16="http://schemas.microsoft.com/office/drawing/2014/main" id="{00000000-0008-0000-0200-00006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0" name="Rectangle 348">
          <a:extLst>
            <a:ext uri="{FF2B5EF4-FFF2-40B4-BE49-F238E27FC236}">
              <a16:creationId xmlns:a16="http://schemas.microsoft.com/office/drawing/2014/main" id="{00000000-0008-0000-0200-00006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1" name="Rectangle 349">
          <a:extLst>
            <a:ext uri="{FF2B5EF4-FFF2-40B4-BE49-F238E27FC236}">
              <a16:creationId xmlns:a16="http://schemas.microsoft.com/office/drawing/2014/main" id="{00000000-0008-0000-0200-00006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2" name="Rectangle 350">
          <a:extLst>
            <a:ext uri="{FF2B5EF4-FFF2-40B4-BE49-F238E27FC236}">
              <a16:creationId xmlns:a16="http://schemas.microsoft.com/office/drawing/2014/main" id="{00000000-0008-0000-0200-00006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03" name="Rectangle 351">
          <a:extLst>
            <a:ext uri="{FF2B5EF4-FFF2-40B4-BE49-F238E27FC236}">
              <a16:creationId xmlns:a16="http://schemas.microsoft.com/office/drawing/2014/main" id="{00000000-0008-0000-0200-000067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4" name="Rectangle 352">
          <a:extLst>
            <a:ext uri="{FF2B5EF4-FFF2-40B4-BE49-F238E27FC236}">
              <a16:creationId xmlns:a16="http://schemas.microsoft.com/office/drawing/2014/main" id="{00000000-0008-0000-0200-00006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5" name="Rectangle 353">
          <a:extLst>
            <a:ext uri="{FF2B5EF4-FFF2-40B4-BE49-F238E27FC236}">
              <a16:creationId xmlns:a16="http://schemas.microsoft.com/office/drawing/2014/main" id="{00000000-0008-0000-0200-00006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6" name="Rectangle 354">
          <a:extLst>
            <a:ext uri="{FF2B5EF4-FFF2-40B4-BE49-F238E27FC236}">
              <a16:creationId xmlns:a16="http://schemas.microsoft.com/office/drawing/2014/main" id="{00000000-0008-0000-0200-00006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7" name="Rectangle 355">
          <a:extLst>
            <a:ext uri="{FF2B5EF4-FFF2-40B4-BE49-F238E27FC236}">
              <a16:creationId xmlns:a16="http://schemas.microsoft.com/office/drawing/2014/main" id="{00000000-0008-0000-0200-00006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8" name="Rectangle 356">
          <a:extLst>
            <a:ext uri="{FF2B5EF4-FFF2-40B4-BE49-F238E27FC236}">
              <a16:creationId xmlns:a16="http://schemas.microsoft.com/office/drawing/2014/main" id="{00000000-0008-0000-0200-00006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9" name="Rectangle 357">
          <a:extLst>
            <a:ext uri="{FF2B5EF4-FFF2-40B4-BE49-F238E27FC236}">
              <a16:creationId xmlns:a16="http://schemas.microsoft.com/office/drawing/2014/main" id="{00000000-0008-0000-0200-00006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0" name="Rectangle 358">
          <a:extLst>
            <a:ext uri="{FF2B5EF4-FFF2-40B4-BE49-F238E27FC236}">
              <a16:creationId xmlns:a16="http://schemas.microsoft.com/office/drawing/2014/main" id="{00000000-0008-0000-0200-00006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1" name="Rectangle 359">
          <a:extLst>
            <a:ext uri="{FF2B5EF4-FFF2-40B4-BE49-F238E27FC236}">
              <a16:creationId xmlns:a16="http://schemas.microsoft.com/office/drawing/2014/main" id="{00000000-0008-0000-0200-00006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2" name="Rectangle 360">
          <a:extLst>
            <a:ext uri="{FF2B5EF4-FFF2-40B4-BE49-F238E27FC236}">
              <a16:creationId xmlns:a16="http://schemas.microsoft.com/office/drawing/2014/main" id="{00000000-0008-0000-0200-00007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3" name="Rectangle 361">
          <a:extLst>
            <a:ext uri="{FF2B5EF4-FFF2-40B4-BE49-F238E27FC236}">
              <a16:creationId xmlns:a16="http://schemas.microsoft.com/office/drawing/2014/main" id="{00000000-0008-0000-0200-00007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4" name="Rectangle 362">
          <a:extLst>
            <a:ext uri="{FF2B5EF4-FFF2-40B4-BE49-F238E27FC236}">
              <a16:creationId xmlns:a16="http://schemas.microsoft.com/office/drawing/2014/main" id="{00000000-0008-0000-0200-00007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5" name="Rectangle 363">
          <a:extLst>
            <a:ext uri="{FF2B5EF4-FFF2-40B4-BE49-F238E27FC236}">
              <a16:creationId xmlns:a16="http://schemas.microsoft.com/office/drawing/2014/main" id="{00000000-0008-0000-0200-00007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16" name="Rectangle 364">
          <a:extLst>
            <a:ext uri="{FF2B5EF4-FFF2-40B4-BE49-F238E27FC236}">
              <a16:creationId xmlns:a16="http://schemas.microsoft.com/office/drawing/2014/main" id="{00000000-0008-0000-0200-000074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7" name="Rectangle 365">
          <a:extLst>
            <a:ext uri="{FF2B5EF4-FFF2-40B4-BE49-F238E27FC236}">
              <a16:creationId xmlns:a16="http://schemas.microsoft.com/office/drawing/2014/main" id="{00000000-0008-0000-0200-00007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8" name="Rectangle 366">
          <a:extLst>
            <a:ext uri="{FF2B5EF4-FFF2-40B4-BE49-F238E27FC236}">
              <a16:creationId xmlns:a16="http://schemas.microsoft.com/office/drawing/2014/main" id="{00000000-0008-0000-0200-00007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9" name="Rectangle 367">
          <a:extLst>
            <a:ext uri="{FF2B5EF4-FFF2-40B4-BE49-F238E27FC236}">
              <a16:creationId xmlns:a16="http://schemas.microsoft.com/office/drawing/2014/main" id="{00000000-0008-0000-0200-00007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0" name="Rectangle 368">
          <a:extLst>
            <a:ext uri="{FF2B5EF4-FFF2-40B4-BE49-F238E27FC236}">
              <a16:creationId xmlns:a16="http://schemas.microsoft.com/office/drawing/2014/main" id="{00000000-0008-0000-0200-00007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1" name="Rectangle 369">
          <a:extLst>
            <a:ext uri="{FF2B5EF4-FFF2-40B4-BE49-F238E27FC236}">
              <a16:creationId xmlns:a16="http://schemas.microsoft.com/office/drawing/2014/main" id="{00000000-0008-0000-0200-00007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2" name="Rectangle 370">
          <a:extLst>
            <a:ext uri="{FF2B5EF4-FFF2-40B4-BE49-F238E27FC236}">
              <a16:creationId xmlns:a16="http://schemas.microsoft.com/office/drawing/2014/main" id="{00000000-0008-0000-0200-00007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3" name="Rectangle 371">
          <a:extLst>
            <a:ext uri="{FF2B5EF4-FFF2-40B4-BE49-F238E27FC236}">
              <a16:creationId xmlns:a16="http://schemas.microsoft.com/office/drawing/2014/main" id="{00000000-0008-0000-0200-00007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4" name="Rectangle 372">
          <a:extLst>
            <a:ext uri="{FF2B5EF4-FFF2-40B4-BE49-F238E27FC236}">
              <a16:creationId xmlns:a16="http://schemas.microsoft.com/office/drawing/2014/main" id="{00000000-0008-0000-0200-00007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5" name="Rectangle 373">
          <a:extLst>
            <a:ext uri="{FF2B5EF4-FFF2-40B4-BE49-F238E27FC236}">
              <a16:creationId xmlns:a16="http://schemas.microsoft.com/office/drawing/2014/main" id="{00000000-0008-0000-0200-00007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6" name="Rectangle 374">
          <a:extLst>
            <a:ext uri="{FF2B5EF4-FFF2-40B4-BE49-F238E27FC236}">
              <a16:creationId xmlns:a16="http://schemas.microsoft.com/office/drawing/2014/main" id="{00000000-0008-0000-0200-00007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7" name="Rectangle 375">
          <a:extLst>
            <a:ext uri="{FF2B5EF4-FFF2-40B4-BE49-F238E27FC236}">
              <a16:creationId xmlns:a16="http://schemas.microsoft.com/office/drawing/2014/main" id="{00000000-0008-0000-0200-00007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8" name="Rectangle 376">
          <a:extLst>
            <a:ext uri="{FF2B5EF4-FFF2-40B4-BE49-F238E27FC236}">
              <a16:creationId xmlns:a16="http://schemas.microsoft.com/office/drawing/2014/main" id="{00000000-0008-0000-0200-00008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9" name="Rectangle 377">
          <a:extLst>
            <a:ext uri="{FF2B5EF4-FFF2-40B4-BE49-F238E27FC236}">
              <a16:creationId xmlns:a16="http://schemas.microsoft.com/office/drawing/2014/main" id="{00000000-0008-0000-0200-00008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0" name="Rectangle 378">
          <a:extLst>
            <a:ext uri="{FF2B5EF4-FFF2-40B4-BE49-F238E27FC236}">
              <a16:creationId xmlns:a16="http://schemas.microsoft.com/office/drawing/2014/main" id="{00000000-0008-0000-0200-00008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1" name="Rectangle 379">
          <a:extLst>
            <a:ext uri="{FF2B5EF4-FFF2-40B4-BE49-F238E27FC236}">
              <a16:creationId xmlns:a16="http://schemas.microsoft.com/office/drawing/2014/main" id="{00000000-0008-0000-0200-00008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2" name="Rectangle 380">
          <a:extLst>
            <a:ext uri="{FF2B5EF4-FFF2-40B4-BE49-F238E27FC236}">
              <a16:creationId xmlns:a16="http://schemas.microsoft.com/office/drawing/2014/main" id="{00000000-0008-0000-0200-00008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3" name="Rectangle 381">
          <a:extLst>
            <a:ext uri="{FF2B5EF4-FFF2-40B4-BE49-F238E27FC236}">
              <a16:creationId xmlns:a16="http://schemas.microsoft.com/office/drawing/2014/main" id="{00000000-0008-0000-0200-00008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4" name="Rectangle 382">
          <a:extLst>
            <a:ext uri="{FF2B5EF4-FFF2-40B4-BE49-F238E27FC236}">
              <a16:creationId xmlns:a16="http://schemas.microsoft.com/office/drawing/2014/main" id="{00000000-0008-0000-0200-00008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35" name="Rectangle 383">
          <a:extLst>
            <a:ext uri="{FF2B5EF4-FFF2-40B4-BE49-F238E27FC236}">
              <a16:creationId xmlns:a16="http://schemas.microsoft.com/office/drawing/2014/main" id="{00000000-0008-0000-0200-000087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6" name="Rectangle 384">
          <a:extLst>
            <a:ext uri="{FF2B5EF4-FFF2-40B4-BE49-F238E27FC236}">
              <a16:creationId xmlns:a16="http://schemas.microsoft.com/office/drawing/2014/main" id="{00000000-0008-0000-0200-00008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7" name="Rectangle 385">
          <a:extLst>
            <a:ext uri="{FF2B5EF4-FFF2-40B4-BE49-F238E27FC236}">
              <a16:creationId xmlns:a16="http://schemas.microsoft.com/office/drawing/2014/main" id="{00000000-0008-0000-0200-00008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8" name="Rectangle 386">
          <a:extLst>
            <a:ext uri="{FF2B5EF4-FFF2-40B4-BE49-F238E27FC236}">
              <a16:creationId xmlns:a16="http://schemas.microsoft.com/office/drawing/2014/main" id="{00000000-0008-0000-0200-00008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9" name="Rectangle 387">
          <a:extLst>
            <a:ext uri="{FF2B5EF4-FFF2-40B4-BE49-F238E27FC236}">
              <a16:creationId xmlns:a16="http://schemas.microsoft.com/office/drawing/2014/main" id="{00000000-0008-0000-0200-00008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0" name="Rectangle 388">
          <a:extLst>
            <a:ext uri="{FF2B5EF4-FFF2-40B4-BE49-F238E27FC236}">
              <a16:creationId xmlns:a16="http://schemas.microsoft.com/office/drawing/2014/main" id="{00000000-0008-0000-0200-00008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1" name="Rectangle 389">
          <a:extLst>
            <a:ext uri="{FF2B5EF4-FFF2-40B4-BE49-F238E27FC236}">
              <a16:creationId xmlns:a16="http://schemas.microsoft.com/office/drawing/2014/main" id="{00000000-0008-0000-0200-00008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2" name="Rectangle 390">
          <a:extLst>
            <a:ext uri="{FF2B5EF4-FFF2-40B4-BE49-F238E27FC236}">
              <a16:creationId xmlns:a16="http://schemas.microsoft.com/office/drawing/2014/main" id="{00000000-0008-0000-0200-00008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3" name="Rectangle 391">
          <a:extLst>
            <a:ext uri="{FF2B5EF4-FFF2-40B4-BE49-F238E27FC236}">
              <a16:creationId xmlns:a16="http://schemas.microsoft.com/office/drawing/2014/main" id="{00000000-0008-0000-0200-00008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4" name="Rectangle 392">
          <a:extLst>
            <a:ext uri="{FF2B5EF4-FFF2-40B4-BE49-F238E27FC236}">
              <a16:creationId xmlns:a16="http://schemas.microsoft.com/office/drawing/2014/main" id="{00000000-0008-0000-0200-00009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5" name="Rectangle 393">
          <a:extLst>
            <a:ext uri="{FF2B5EF4-FFF2-40B4-BE49-F238E27FC236}">
              <a16:creationId xmlns:a16="http://schemas.microsoft.com/office/drawing/2014/main" id="{00000000-0008-0000-0200-00009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6" name="Rectangle 394">
          <a:extLst>
            <a:ext uri="{FF2B5EF4-FFF2-40B4-BE49-F238E27FC236}">
              <a16:creationId xmlns:a16="http://schemas.microsoft.com/office/drawing/2014/main" id="{00000000-0008-0000-0200-00009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7" name="Rectangle 395">
          <a:extLst>
            <a:ext uri="{FF2B5EF4-FFF2-40B4-BE49-F238E27FC236}">
              <a16:creationId xmlns:a16="http://schemas.microsoft.com/office/drawing/2014/main" id="{00000000-0008-0000-0200-00009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8" name="Rectangle 396">
          <a:extLst>
            <a:ext uri="{FF2B5EF4-FFF2-40B4-BE49-F238E27FC236}">
              <a16:creationId xmlns:a16="http://schemas.microsoft.com/office/drawing/2014/main" id="{00000000-0008-0000-0200-00009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9" name="Rectangle 397">
          <a:extLst>
            <a:ext uri="{FF2B5EF4-FFF2-40B4-BE49-F238E27FC236}">
              <a16:creationId xmlns:a16="http://schemas.microsoft.com/office/drawing/2014/main" id="{00000000-0008-0000-0200-00009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0" name="Rectangle 398">
          <a:extLst>
            <a:ext uri="{FF2B5EF4-FFF2-40B4-BE49-F238E27FC236}">
              <a16:creationId xmlns:a16="http://schemas.microsoft.com/office/drawing/2014/main" id="{00000000-0008-0000-0200-00009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1" name="Rectangle 399">
          <a:extLst>
            <a:ext uri="{FF2B5EF4-FFF2-40B4-BE49-F238E27FC236}">
              <a16:creationId xmlns:a16="http://schemas.microsoft.com/office/drawing/2014/main" id="{00000000-0008-0000-0200-00009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2" name="Rectangle 400">
          <a:extLst>
            <a:ext uri="{FF2B5EF4-FFF2-40B4-BE49-F238E27FC236}">
              <a16:creationId xmlns:a16="http://schemas.microsoft.com/office/drawing/2014/main" id="{00000000-0008-0000-0200-00009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3" name="Rectangle 401">
          <a:extLst>
            <a:ext uri="{FF2B5EF4-FFF2-40B4-BE49-F238E27FC236}">
              <a16:creationId xmlns:a16="http://schemas.microsoft.com/office/drawing/2014/main" id="{00000000-0008-0000-0200-00009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4" name="Rectangle 402">
          <a:extLst>
            <a:ext uri="{FF2B5EF4-FFF2-40B4-BE49-F238E27FC236}">
              <a16:creationId xmlns:a16="http://schemas.microsoft.com/office/drawing/2014/main" id="{00000000-0008-0000-0200-00009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5" name="Rectangle 403">
          <a:extLst>
            <a:ext uri="{FF2B5EF4-FFF2-40B4-BE49-F238E27FC236}">
              <a16:creationId xmlns:a16="http://schemas.microsoft.com/office/drawing/2014/main" id="{00000000-0008-0000-0200-00009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6" name="Rectangle 404">
          <a:extLst>
            <a:ext uri="{FF2B5EF4-FFF2-40B4-BE49-F238E27FC236}">
              <a16:creationId xmlns:a16="http://schemas.microsoft.com/office/drawing/2014/main" id="{00000000-0008-0000-0200-00009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7" name="Rectangle 405">
          <a:extLst>
            <a:ext uri="{FF2B5EF4-FFF2-40B4-BE49-F238E27FC236}">
              <a16:creationId xmlns:a16="http://schemas.microsoft.com/office/drawing/2014/main" id="{00000000-0008-0000-0200-00009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8" name="Rectangle 406">
          <a:extLst>
            <a:ext uri="{FF2B5EF4-FFF2-40B4-BE49-F238E27FC236}">
              <a16:creationId xmlns:a16="http://schemas.microsoft.com/office/drawing/2014/main" id="{00000000-0008-0000-0200-00009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9" name="Rectangle 407">
          <a:extLst>
            <a:ext uri="{FF2B5EF4-FFF2-40B4-BE49-F238E27FC236}">
              <a16:creationId xmlns:a16="http://schemas.microsoft.com/office/drawing/2014/main" id="{00000000-0008-0000-0200-00009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60" name="Rectangle 408">
          <a:extLst>
            <a:ext uri="{FF2B5EF4-FFF2-40B4-BE49-F238E27FC236}">
              <a16:creationId xmlns:a16="http://schemas.microsoft.com/office/drawing/2014/main" id="{00000000-0008-0000-0200-0000A0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1" name="Rectangle 409">
          <a:extLst>
            <a:ext uri="{FF2B5EF4-FFF2-40B4-BE49-F238E27FC236}">
              <a16:creationId xmlns:a16="http://schemas.microsoft.com/office/drawing/2014/main" id="{00000000-0008-0000-0200-0000A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2" name="Rectangle 410">
          <a:extLst>
            <a:ext uri="{FF2B5EF4-FFF2-40B4-BE49-F238E27FC236}">
              <a16:creationId xmlns:a16="http://schemas.microsoft.com/office/drawing/2014/main" id="{00000000-0008-0000-0200-0000A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3" name="Rectangle 411">
          <a:extLst>
            <a:ext uri="{FF2B5EF4-FFF2-40B4-BE49-F238E27FC236}">
              <a16:creationId xmlns:a16="http://schemas.microsoft.com/office/drawing/2014/main" id="{00000000-0008-0000-0200-0000A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4" name="Rectangle 412">
          <a:extLst>
            <a:ext uri="{FF2B5EF4-FFF2-40B4-BE49-F238E27FC236}">
              <a16:creationId xmlns:a16="http://schemas.microsoft.com/office/drawing/2014/main" id="{00000000-0008-0000-0200-0000A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5" name="Rectangle 413">
          <a:extLst>
            <a:ext uri="{FF2B5EF4-FFF2-40B4-BE49-F238E27FC236}">
              <a16:creationId xmlns:a16="http://schemas.microsoft.com/office/drawing/2014/main" id="{00000000-0008-0000-0200-0000A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6" name="Rectangle 414">
          <a:extLst>
            <a:ext uri="{FF2B5EF4-FFF2-40B4-BE49-F238E27FC236}">
              <a16:creationId xmlns:a16="http://schemas.microsoft.com/office/drawing/2014/main" id="{00000000-0008-0000-0200-0000A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7" name="Rectangle 415">
          <a:extLst>
            <a:ext uri="{FF2B5EF4-FFF2-40B4-BE49-F238E27FC236}">
              <a16:creationId xmlns:a16="http://schemas.microsoft.com/office/drawing/2014/main" id="{00000000-0008-0000-0200-0000A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8" name="Rectangle 416">
          <a:extLst>
            <a:ext uri="{FF2B5EF4-FFF2-40B4-BE49-F238E27FC236}">
              <a16:creationId xmlns:a16="http://schemas.microsoft.com/office/drawing/2014/main" id="{00000000-0008-0000-0200-0000A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9" name="Rectangle 417">
          <a:extLst>
            <a:ext uri="{FF2B5EF4-FFF2-40B4-BE49-F238E27FC236}">
              <a16:creationId xmlns:a16="http://schemas.microsoft.com/office/drawing/2014/main" id="{00000000-0008-0000-0200-0000A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0" name="Rectangle 418">
          <a:extLst>
            <a:ext uri="{FF2B5EF4-FFF2-40B4-BE49-F238E27FC236}">
              <a16:creationId xmlns:a16="http://schemas.microsoft.com/office/drawing/2014/main" id="{00000000-0008-0000-0200-0000A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1" name="Rectangle 419">
          <a:extLst>
            <a:ext uri="{FF2B5EF4-FFF2-40B4-BE49-F238E27FC236}">
              <a16:creationId xmlns:a16="http://schemas.microsoft.com/office/drawing/2014/main" id="{00000000-0008-0000-0200-0000A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2" name="Rectangle 420">
          <a:extLst>
            <a:ext uri="{FF2B5EF4-FFF2-40B4-BE49-F238E27FC236}">
              <a16:creationId xmlns:a16="http://schemas.microsoft.com/office/drawing/2014/main" id="{00000000-0008-0000-0200-0000A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3" name="Rectangle 421">
          <a:extLst>
            <a:ext uri="{FF2B5EF4-FFF2-40B4-BE49-F238E27FC236}">
              <a16:creationId xmlns:a16="http://schemas.microsoft.com/office/drawing/2014/main" id="{00000000-0008-0000-0200-0000A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4" name="Rectangle 422">
          <a:extLst>
            <a:ext uri="{FF2B5EF4-FFF2-40B4-BE49-F238E27FC236}">
              <a16:creationId xmlns:a16="http://schemas.microsoft.com/office/drawing/2014/main" id="{00000000-0008-0000-0200-0000A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5" name="Rectangle 423">
          <a:extLst>
            <a:ext uri="{FF2B5EF4-FFF2-40B4-BE49-F238E27FC236}">
              <a16:creationId xmlns:a16="http://schemas.microsoft.com/office/drawing/2014/main" id="{00000000-0008-0000-0200-0000A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6" name="Rectangle 424">
          <a:extLst>
            <a:ext uri="{FF2B5EF4-FFF2-40B4-BE49-F238E27FC236}">
              <a16:creationId xmlns:a16="http://schemas.microsoft.com/office/drawing/2014/main" id="{00000000-0008-0000-0200-0000B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7" name="Rectangle 425">
          <a:extLst>
            <a:ext uri="{FF2B5EF4-FFF2-40B4-BE49-F238E27FC236}">
              <a16:creationId xmlns:a16="http://schemas.microsoft.com/office/drawing/2014/main" id="{00000000-0008-0000-0200-0000B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8" name="Rectangle 426">
          <a:extLst>
            <a:ext uri="{FF2B5EF4-FFF2-40B4-BE49-F238E27FC236}">
              <a16:creationId xmlns:a16="http://schemas.microsoft.com/office/drawing/2014/main" id="{00000000-0008-0000-0200-0000B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79" name="Rectangle 427">
          <a:extLst>
            <a:ext uri="{FF2B5EF4-FFF2-40B4-BE49-F238E27FC236}">
              <a16:creationId xmlns:a16="http://schemas.microsoft.com/office/drawing/2014/main" id="{00000000-0008-0000-0200-0000B3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0" name="Rectangle 428">
          <a:extLst>
            <a:ext uri="{FF2B5EF4-FFF2-40B4-BE49-F238E27FC236}">
              <a16:creationId xmlns:a16="http://schemas.microsoft.com/office/drawing/2014/main" id="{00000000-0008-0000-0200-0000B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1" name="Rectangle 429">
          <a:extLst>
            <a:ext uri="{FF2B5EF4-FFF2-40B4-BE49-F238E27FC236}">
              <a16:creationId xmlns:a16="http://schemas.microsoft.com/office/drawing/2014/main" id="{00000000-0008-0000-0200-0000B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2" name="Rectangle 430">
          <a:extLst>
            <a:ext uri="{FF2B5EF4-FFF2-40B4-BE49-F238E27FC236}">
              <a16:creationId xmlns:a16="http://schemas.microsoft.com/office/drawing/2014/main" id="{00000000-0008-0000-0200-0000B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3" name="Rectangle 431">
          <a:extLst>
            <a:ext uri="{FF2B5EF4-FFF2-40B4-BE49-F238E27FC236}">
              <a16:creationId xmlns:a16="http://schemas.microsoft.com/office/drawing/2014/main" id="{00000000-0008-0000-0200-0000B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4" name="Rectangle 432">
          <a:extLst>
            <a:ext uri="{FF2B5EF4-FFF2-40B4-BE49-F238E27FC236}">
              <a16:creationId xmlns:a16="http://schemas.microsoft.com/office/drawing/2014/main" id="{00000000-0008-0000-0200-0000B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5" name="Rectangle 433">
          <a:extLst>
            <a:ext uri="{FF2B5EF4-FFF2-40B4-BE49-F238E27FC236}">
              <a16:creationId xmlns:a16="http://schemas.microsoft.com/office/drawing/2014/main" id="{00000000-0008-0000-0200-0000B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86" name="Rectangle 434">
          <a:extLst>
            <a:ext uri="{FF2B5EF4-FFF2-40B4-BE49-F238E27FC236}">
              <a16:creationId xmlns:a16="http://schemas.microsoft.com/office/drawing/2014/main" id="{00000000-0008-0000-0200-0000BA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7" name="Rectangle 435">
          <a:extLst>
            <a:ext uri="{FF2B5EF4-FFF2-40B4-BE49-F238E27FC236}">
              <a16:creationId xmlns:a16="http://schemas.microsoft.com/office/drawing/2014/main" id="{00000000-0008-0000-0200-0000B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8" name="Rectangle 436">
          <a:extLst>
            <a:ext uri="{FF2B5EF4-FFF2-40B4-BE49-F238E27FC236}">
              <a16:creationId xmlns:a16="http://schemas.microsoft.com/office/drawing/2014/main" id="{00000000-0008-0000-0200-0000B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9" name="Rectangle 437">
          <a:extLst>
            <a:ext uri="{FF2B5EF4-FFF2-40B4-BE49-F238E27FC236}">
              <a16:creationId xmlns:a16="http://schemas.microsoft.com/office/drawing/2014/main" id="{00000000-0008-0000-0200-0000B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0" name="Rectangle 438">
          <a:extLst>
            <a:ext uri="{FF2B5EF4-FFF2-40B4-BE49-F238E27FC236}">
              <a16:creationId xmlns:a16="http://schemas.microsoft.com/office/drawing/2014/main" id="{00000000-0008-0000-0200-0000B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1" name="Rectangle 439">
          <a:extLst>
            <a:ext uri="{FF2B5EF4-FFF2-40B4-BE49-F238E27FC236}">
              <a16:creationId xmlns:a16="http://schemas.microsoft.com/office/drawing/2014/main" id="{00000000-0008-0000-0200-0000B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2" name="Rectangle 440">
          <a:extLst>
            <a:ext uri="{FF2B5EF4-FFF2-40B4-BE49-F238E27FC236}">
              <a16:creationId xmlns:a16="http://schemas.microsoft.com/office/drawing/2014/main" id="{00000000-0008-0000-0200-0000C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93" name="Rectangle 441">
          <a:extLst>
            <a:ext uri="{FF2B5EF4-FFF2-40B4-BE49-F238E27FC236}">
              <a16:creationId xmlns:a16="http://schemas.microsoft.com/office/drawing/2014/main" id="{00000000-0008-0000-0200-0000C1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4" name="Rectangle 442">
          <a:extLst>
            <a:ext uri="{FF2B5EF4-FFF2-40B4-BE49-F238E27FC236}">
              <a16:creationId xmlns:a16="http://schemas.microsoft.com/office/drawing/2014/main" id="{00000000-0008-0000-0200-0000C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5" name="Rectangle 443">
          <a:extLst>
            <a:ext uri="{FF2B5EF4-FFF2-40B4-BE49-F238E27FC236}">
              <a16:creationId xmlns:a16="http://schemas.microsoft.com/office/drawing/2014/main" id="{00000000-0008-0000-0200-0000C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6" name="Rectangle 444">
          <a:extLst>
            <a:ext uri="{FF2B5EF4-FFF2-40B4-BE49-F238E27FC236}">
              <a16:creationId xmlns:a16="http://schemas.microsoft.com/office/drawing/2014/main" id="{00000000-0008-0000-0200-0000C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7" name="Rectangle 445">
          <a:extLst>
            <a:ext uri="{FF2B5EF4-FFF2-40B4-BE49-F238E27FC236}">
              <a16:creationId xmlns:a16="http://schemas.microsoft.com/office/drawing/2014/main" id="{00000000-0008-0000-0200-0000C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8" name="Rectangle 446">
          <a:extLst>
            <a:ext uri="{FF2B5EF4-FFF2-40B4-BE49-F238E27FC236}">
              <a16:creationId xmlns:a16="http://schemas.microsoft.com/office/drawing/2014/main" id="{00000000-0008-0000-0200-0000C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9" name="Rectangle 447">
          <a:extLst>
            <a:ext uri="{FF2B5EF4-FFF2-40B4-BE49-F238E27FC236}">
              <a16:creationId xmlns:a16="http://schemas.microsoft.com/office/drawing/2014/main" id="{00000000-0008-0000-0200-0000C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200" name="Rectangle 448">
          <a:extLst>
            <a:ext uri="{FF2B5EF4-FFF2-40B4-BE49-F238E27FC236}">
              <a16:creationId xmlns:a16="http://schemas.microsoft.com/office/drawing/2014/main" id="{00000000-0008-0000-0200-0000C8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1" name="Rectangle 449">
          <a:extLst>
            <a:ext uri="{FF2B5EF4-FFF2-40B4-BE49-F238E27FC236}">
              <a16:creationId xmlns:a16="http://schemas.microsoft.com/office/drawing/2014/main" id="{00000000-0008-0000-0200-0000C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2" name="Rectangle 450">
          <a:extLst>
            <a:ext uri="{FF2B5EF4-FFF2-40B4-BE49-F238E27FC236}">
              <a16:creationId xmlns:a16="http://schemas.microsoft.com/office/drawing/2014/main" id="{00000000-0008-0000-0200-0000C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3" name="Rectangle 451">
          <a:extLst>
            <a:ext uri="{FF2B5EF4-FFF2-40B4-BE49-F238E27FC236}">
              <a16:creationId xmlns:a16="http://schemas.microsoft.com/office/drawing/2014/main" id="{00000000-0008-0000-0200-0000C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4" name="Rectangle 452">
          <a:extLst>
            <a:ext uri="{FF2B5EF4-FFF2-40B4-BE49-F238E27FC236}">
              <a16:creationId xmlns:a16="http://schemas.microsoft.com/office/drawing/2014/main" id="{00000000-0008-0000-0200-0000C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5" name="Rectangle 453">
          <a:extLst>
            <a:ext uri="{FF2B5EF4-FFF2-40B4-BE49-F238E27FC236}">
              <a16:creationId xmlns:a16="http://schemas.microsoft.com/office/drawing/2014/main" id="{00000000-0008-0000-0200-0000C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6" name="Rectangle 454">
          <a:extLst>
            <a:ext uri="{FF2B5EF4-FFF2-40B4-BE49-F238E27FC236}">
              <a16:creationId xmlns:a16="http://schemas.microsoft.com/office/drawing/2014/main" id="{00000000-0008-0000-0200-0000C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C367-2F3F-4729-93C2-52BB0D52BB33}">
  <sheetPr>
    <pageSetUpPr fitToPage="1"/>
  </sheetPr>
  <dimension ref="A1:F72"/>
  <sheetViews>
    <sheetView showZeros="0" view="pageLayout" topLeftCell="A21" zoomScale="55" zoomScaleNormal="100" zoomScaleSheetLayoutView="115" zoomScalePageLayoutView="55" workbookViewId="0">
      <selection activeCell="C11" sqref="C11"/>
    </sheetView>
  </sheetViews>
  <sheetFormatPr defaultColWidth="9" defaultRowHeight="11.4"/>
  <cols>
    <col min="1" max="1" width="9.25" customWidth="1"/>
    <col min="2" max="2" width="7.25" bestFit="1" customWidth="1"/>
    <col min="3" max="3" width="51.625" style="362" customWidth="1"/>
    <col min="4" max="4" width="14.75" style="362" bestFit="1" customWidth="1"/>
    <col min="5" max="5" width="4.375" style="362" customWidth="1"/>
    <col min="6" max="6" width="18.75" style="362" customWidth="1"/>
    <col min="7" max="7" width="12.25" customWidth="1"/>
  </cols>
  <sheetData>
    <row r="1" spans="1:6" s="2" customFormat="1" ht="18">
      <c r="A1" s="135"/>
      <c r="B1" s="135"/>
      <c r="C1" s="135"/>
      <c r="D1" s="132"/>
      <c r="E1" s="133"/>
      <c r="F1" s="135"/>
    </row>
    <row r="2" spans="1:6" ht="18">
      <c r="A2" s="135"/>
      <c r="B2" s="135"/>
      <c r="C2" s="135"/>
      <c r="D2" s="132"/>
      <c r="E2" s="133"/>
      <c r="F2" s="135"/>
    </row>
    <row r="3" spans="1:6" ht="18.75" customHeight="1">
      <c r="A3" s="441" t="s">
        <v>521</v>
      </c>
      <c r="B3" s="442"/>
      <c r="C3" s="442"/>
      <c r="D3" s="442"/>
      <c r="E3" s="442"/>
      <c r="F3" s="442"/>
    </row>
    <row r="4" spans="1:6" ht="18.75" customHeight="1">
      <c r="A4" s="442"/>
      <c r="B4" s="442"/>
      <c r="C4" s="442"/>
      <c r="D4" s="442"/>
      <c r="E4" s="442"/>
      <c r="F4" s="442"/>
    </row>
    <row r="5" spans="1:6" ht="18.75" customHeight="1">
      <c r="A5" s="442"/>
      <c r="B5" s="442"/>
      <c r="C5" s="442"/>
      <c r="D5" s="442"/>
      <c r="E5" s="442"/>
      <c r="F5" s="442"/>
    </row>
    <row r="6" spans="1:6" ht="18">
      <c r="A6" s="135"/>
      <c r="B6" s="136"/>
      <c r="C6" s="136"/>
      <c r="D6" s="137"/>
      <c r="E6" s="137"/>
      <c r="F6" s="135"/>
    </row>
    <row r="7" spans="1:6" s="362" customFormat="1" ht="18">
      <c r="A7" s="135"/>
      <c r="B7" s="138"/>
      <c r="C7" s="138"/>
      <c r="D7" s="137"/>
      <c r="E7" s="139"/>
      <c r="F7" s="415"/>
    </row>
    <row r="8" spans="1:6" ht="18">
      <c r="A8" s="135"/>
      <c r="B8" s="138"/>
      <c r="C8" s="135"/>
      <c r="D8" s="137"/>
      <c r="E8" s="140"/>
      <c r="F8" s="415"/>
    </row>
    <row r="9" spans="1:6" ht="18">
      <c r="A9" s="135"/>
      <c r="B9" s="138"/>
      <c r="C9" s="138"/>
      <c r="D9" s="137"/>
      <c r="E9" s="139"/>
      <c r="F9" s="415"/>
    </row>
    <row r="10" spans="1:6" ht="18">
      <c r="A10" s="135"/>
      <c r="B10" s="138"/>
      <c r="C10" s="138"/>
      <c r="D10" s="137"/>
      <c r="E10" s="139"/>
      <c r="F10" s="415"/>
    </row>
    <row r="11" spans="1:6" ht="18">
      <c r="A11" s="135"/>
      <c r="B11" s="138"/>
      <c r="C11" s="138"/>
      <c r="D11" s="137"/>
      <c r="E11" s="139"/>
      <c r="F11" s="415"/>
    </row>
    <row r="12" spans="1:6" ht="18">
      <c r="A12" s="135"/>
      <c r="B12" s="138"/>
      <c r="C12" s="138"/>
      <c r="D12" s="137"/>
      <c r="E12" s="139"/>
      <c r="F12" s="415"/>
    </row>
    <row r="13" spans="1:6" ht="18">
      <c r="A13" s="135"/>
      <c r="B13" s="138"/>
      <c r="C13" s="138"/>
      <c r="D13" s="137"/>
      <c r="E13" s="139"/>
      <c r="F13" s="415"/>
    </row>
    <row r="14" spans="1:6" ht="18">
      <c r="A14" s="135"/>
      <c r="B14" s="135"/>
      <c r="C14" s="135"/>
      <c r="D14" s="137"/>
      <c r="E14" s="140"/>
      <c r="F14" s="415"/>
    </row>
    <row r="15" spans="1:6" s="168" customFormat="1" ht="18">
      <c r="A15" s="135"/>
      <c r="B15" s="138"/>
      <c r="C15" s="138"/>
      <c r="D15" s="137"/>
      <c r="E15" s="139"/>
      <c r="F15" s="415"/>
    </row>
    <row r="16" spans="1:6" ht="18">
      <c r="A16" s="135"/>
      <c r="B16" s="138"/>
      <c r="C16" s="141"/>
      <c r="D16" s="137"/>
      <c r="E16" s="139"/>
      <c r="F16" s="415"/>
    </row>
    <row r="17" spans="1:6" ht="18">
      <c r="A17" s="135"/>
      <c r="B17" s="142"/>
      <c r="C17" s="143"/>
      <c r="D17" s="137"/>
      <c r="E17" s="139"/>
      <c r="F17" s="415"/>
    </row>
    <row r="18" spans="1:6" ht="18.75" customHeight="1">
      <c r="A18" s="439" t="s">
        <v>522</v>
      </c>
      <c r="B18" s="440"/>
      <c r="C18" s="440"/>
      <c r="D18" s="440"/>
      <c r="E18" s="440"/>
      <c r="F18" s="440"/>
    </row>
    <row r="19" spans="1:6" s="168" customFormat="1" ht="18.75" customHeight="1">
      <c r="A19" s="440"/>
      <c r="B19" s="440"/>
      <c r="C19" s="440"/>
      <c r="D19" s="440"/>
      <c r="E19" s="440"/>
      <c r="F19" s="440"/>
    </row>
    <row r="20" spans="1:6" s="168" customFormat="1" ht="18.75" customHeight="1">
      <c r="A20" s="440"/>
      <c r="B20" s="440"/>
      <c r="C20" s="440"/>
      <c r="D20" s="440"/>
      <c r="E20" s="440"/>
      <c r="F20" s="440"/>
    </row>
    <row r="21" spans="1:6" s="168" customFormat="1" ht="18">
      <c r="A21" s="135"/>
      <c r="B21" s="144"/>
      <c r="C21" s="144"/>
      <c r="D21" s="137"/>
      <c r="E21" s="139"/>
      <c r="F21" s="415"/>
    </row>
    <row r="22" spans="1:6" s="168" customFormat="1" ht="18">
      <c r="A22" s="135"/>
      <c r="B22" s="144"/>
      <c r="C22" s="146"/>
      <c r="D22" s="137"/>
      <c r="E22" s="139"/>
      <c r="F22" s="415"/>
    </row>
    <row r="23" spans="1:6" s="168" customFormat="1" ht="18">
      <c r="A23" s="135"/>
      <c r="B23" s="142"/>
      <c r="C23" s="147"/>
      <c r="D23" s="137"/>
      <c r="E23" s="139"/>
      <c r="F23" s="415"/>
    </row>
    <row r="24" spans="1:6" s="168" customFormat="1" ht="18">
      <c r="A24" s="135"/>
      <c r="B24" s="142"/>
      <c r="C24" s="147"/>
      <c r="D24" s="137"/>
      <c r="E24" s="139"/>
      <c r="F24" s="415"/>
    </row>
    <row r="25" spans="1:6" s="168" customFormat="1" ht="18">
      <c r="A25" s="135"/>
      <c r="B25" s="142"/>
      <c r="C25" s="147"/>
      <c r="D25" s="137"/>
      <c r="E25" s="139"/>
      <c r="F25" s="415"/>
    </row>
    <row r="26" spans="1:6" s="168" customFormat="1" ht="18">
      <c r="A26" s="135"/>
      <c r="B26" s="142"/>
      <c r="C26" s="147"/>
      <c r="D26" s="137"/>
      <c r="E26" s="139"/>
      <c r="F26" s="415"/>
    </row>
    <row r="27" spans="1:6" s="168" customFormat="1" ht="18">
      <c r="A27" s="135"/>
      <c r="B27" s="142"/>
      <c r="C27" s="147"/>
      <c r="D27" s="137"/>
      <c r="E27" s="139"/>
      <c r="F27" s="415"/>
    </row>
    <row r="28" spans="1:6" ht="18">
      <c r="A28" s="135"/>
      <c r="B28" s="142"/>
      <c r="C28" s="146"/>
      <c r="D28" s="137"/>
      <c r="E28" s="139"/>
      <c r="F28" s="415"/>
    </row>
    <row r="29" spans="1:6" ht="18">
      <c r="A29" s="135"/>
      <c r="B29" s="148"/>
      <c r="C29" s="147"/>
      <c r="D29" s="137"/>
      <c r="E29" s="139"/>
      <c r="F29" s="415"/>
    </row>
    <row r="30" spans="1:6" ht="18">
      <c r="A30" s="135"/>
      <c r="B30" s="135"/>
      <c r="C30" s="135"/>
      <c r="D30" s="137"/>
      <c r="E30" s="140"/>
      <c r="F30" s="415"/>
    </row>
    <row r="31" spans="1:6" ht="18">
      <c r="A31" s="135"/>
      <c r="B31" s="148"/>
      <c r="C31" s="147"/>
      <c r="D31" s="137"/>
      <c r="E31" s="139"/>
      <c r="F31" s="415"/>
    </row>
    <row r="32" spans="1:6" s="168" customFormat="1" ht="18.75" customHeight="1">
      <c r="A32" s="441"/>
      <c r="B32" s="442"/>
      <c r="C32" s="442"/>
      <c r="D32" s="442"/>
      <c r="E32" s="442"/>
      <c r="F32" s="442"/>
    </row>
    <row r="33" spans="1:6" s="168" customFormat="1" ht="18.75" customHeight="1">
      <c r="A33" s="442"/>
      <c r="B33" s="442"/>
      <c r="C33" s="442"/>
      <c r="D33" s="442"/>
      <c r="E33" s="442"/>
      <c r="F33" s="442"/>
    </row>
    <row r="34" spans="1:6" s="168" customFormat="1" ht="18.75" customHeight="1">
      <c r="A34" s="442"/>
      <c r="B34" s="442"/>
      <c r="C34" s="442"/>
      <c r="D34" s="442"/>
      <c r="E34" s="442"/>
      <c r="F34" s="442"/>
    </row>
    <row r="35" spans="1:6" s="168" customFormat="1" ht="18">
      <c r="A35" s="135"/>
      <c r="B35" s="145"/>
      <c r="C35" s="151"/>
      <c r="D35" s="152"/>
      <c r="E35" s="153"/>
      <c r="F35" s="135"/>
    </row>
    <row r="36" spans="1:6" s="168" customFormat="1" ht="18">
      <c r="A36" s="419"/>
      <c r="B36" s="419"/>
      <c r="C36" s="438"/>
      <c r="D36" s="438"/>
      <c r="E36" s="139"/>
      <c r="F36" s="420"/>
    </row>
    <row r="37" spans="1:6" s="168" customFormat="1" ht="18">
      <c r="A37" s="135"/>
      <c r="B37" s="135"/>
      <c r="C37" s="154"/>
      <c r="D37" s="154"/>
      <c r="E37" s="139"/>
      <c r="F37" s="417"/>
    </row>
    <row r="38" spans="1:6" s="168" customFormat="1" ht="18">
      <c r="A38" s="135"/>
      <c r="B38" s="135"/>
      <c r="C38" s="438"/>
      <c r="D38" s="438"/>
      <c r="E38" s="139"/>
      <c r="F38" s="417"/>
    </row>
    <row r="39" spans="1:6" s="168" customFormat="1" ht="18">
      <c r="A39" s="135"/>
      <c r="B39" s="135"/>
      <c r="C39" s="135"/>
      <c r="D39" s="137"/>
      <c r="E39" s="139"/>
      <c r="F39" s="417"/>
    </row>
    <row r="40" spans="1:6" s="168" customFormat="1" ht="18">
      <c r="A40" s="135"/>
      <c r="B40" s="135"/>
      <c r="C40" s="438"/>
      <c r="D40" s="438"/>
      <c r="E40" s="139"/>
      <c r="F40" s="420"/>
    </row>
    <row r="41" spans="1:6" s="168" customFormat="1" ht="18">
      <c r="A41" s="135"/>
      <c r="B41" s="135"/>
      <c r="C41" s="135"/>
      <c r="D41" s="137"/>
      <c r="E41" s="140"/>
      <c r="F41" s="135"/>
    </row>
    <row r="42" spans="1:6" s="168" customFormat="1" ht="13.8">
      <c r="A42" s="175"/>
      <c r="B42" s="228"/>
      <c r="C42" s="230"/>
      <c r="D42" s="355"/>
      <c r="E42" s="350"/>
      <c r="F42" s="271"/>
    </row>
    <row r="43" spans="1:6" s="168" customFormat="1" ht="13.8">
      <c r="A43" s="175"/>
      <c r="B43" s="174"/>
      <c r="C43" s="282"/>
      <c r="D43" s="351"/>
      <c r="E43" s="350"/>
      <c r="F43" s="341"/>
    </row>
    <row r="44" spans="1:6" ht="13.8">
      <c r="A44" s="167"/>
      <c r="B44" s="10"/>
      <c r="C44" s="245"/>
      <c r="D44" s="351"/>
      <c r="E44" s="350"/>
      <c r="F44" s="334"/>
    </row>
    <row r="45" spans="1:6" ht="13.8">
      <c r="A45" s="167"/>
      <c r="B45" s="10"/>
      <c r="C45" s="230"/>
      <c r="D45" s="355"/>
      <c r="E45" s="350"/>
      <c r="F45" s="347"/>
    </row>
    <row r="46" spans="1:6" ht="13.8">
      <c r="A46" s="167"/>
      <c r="B46" s="10"/>
      <c r="C46" s="230"/>
      <c r="D46" s="355"/>
      <c r="E46" s="350"/>
      <c r="F46" s="347"/>
    </row>
    <row r="47" spans="1:6" ht="13.8">
      <c r="A47" s="167"/>
      <c r="B47" s="10"/>
      <c r="C47" s="230"/>
      <c r="D47" s="355"/>
      <c r="E47" s="350"/>
      <c r="F47" s="347"/>
    </row>
    <row r="48" spans="1:6" s="168" customFormat="1" ht="13.8">
      <c r="A48" s="175"/>
      <c r="B48" s="174"/>
      <c r="C48" s="269"/>
      <c r="D48" s="353"/>
      <c r="E48" s="350"/>
      <c r="F48" s="354"/>
    </row>
    <row r="49" spans="1:6" s="215" customFormat="1" ht="13.8">
      <c r="A49" s="167"/>
      <c r="B49" s="250"/>
      <c r="C49" s="229"/>
      <c r="D49" s="229"/>
      <c r="E49" s="356"/>
      <c r="F49" s="283"/>
    </row>
    <row r="50" spans="1:6" s="215" customFormat="1" ht="40.5" customHeight="1">
      <c r="A50" s="306"/>
      <c r="B50" s="163"/>
      <c r="C50" s="229"/>
      <c r="D50" s="229"/>
      <c r="E50" s="356"/>
      <c r="F50" s="283"/>
    </row>
    <row r="51" spans="1:6" s="215" customFormat="1" ht="12">
      <c r="A51" s="306"/>
      <c r="B51" s="250"/>
      <c r="C51" s="230"/>
      <c r="D51" s="213"/>
      <c r="E51" s="408"/>
      <c r="F51" s="271"/>
    </row>
    <row r="52" spans="1:6" s="215" customFormat="1" ht="12">
      <c r="A52" s="216"/>
      <c r="B52" s="198"/>
      <c r="C52" s="217"/>
      <c r="D52" s="213"/>
      <c r="E52" s="358"/>
      <c r="F52" s="271"/>
    </row>
    <row r="53" spans="1:6" s="215" customFormat="1" ht="13.8">
      <c r="A53" s="167"/>
      <c r="B53" s="307"/>
      <c r="C53" s="230"/>
      <c r="D53" s="213"/>
      <c r="E53" s="358"/>
      <c r="F53" s="409"/>
    </row>
    <row r="54" spans="1:6" s="215" customFormat="1" ht="12">
      <c r="A54" s="231"/>
      <c r="B54" s="303"/>
      <c r="C54" s="360"/>
      <c r="D54" s="360"/>
      <c r="E54" s="214"/>
      <c r="F54" s="218"/>
    </row>
    <row r="55" spans="1:6" s="215" customFormat="1" ht="12">
      <c r="A55" s="231"/>
      <c r="B55" s="303"/>
      <c r="C55" s="230"/>
      <c r="D55" s="213"/>
      <c r="E55" s="358"/>
      <c r="F55" s="410"/>
    </row>
    <row r="56" spans="1:6" s="215" customFormat="1" ht="12">
      <c r="A56" s="231"/>
      <c r="B56" s="232"/>
      <c r="C56" s="230"/>
      <c r="D56" s="213"/>
      <c r="E56" s="358"/>
      <c r="F56" s="409"/>
    </row>
    <row r="57" spans="1:6" s="215" customFormat="1" ht="13.8">
      <c r="A57" s="167"/>
      <c r="B57" s="250"/>
      <c r="C57" s="229"/>
      <c r="D57" s="229"/>
      <c r="E57" s="356"/>
      <c r="F57" s="283"/>
    </row>
    <row r="58" spans="1:6" ht="87" customHeight="1">
      <c r="A58" s="175"/>
      <c r="B58" s="50"/>
      <c r="C58" s="269"/>
      <c r="D58" s="353"/>
      <c r="E58" s="350"/>
      <c r="F58" s="334"/>
    </row>
    <row r="59" spans="1:6" ht="27.75" customHeight="1">
      <c r="A59" s="175"/>
      <c r="B59" s="35"/>
      <c r="C59" s="269"/>
      <c r="D59" s="353"/>
      <c r="E59" s="350"/>
      <c r="F59" s="334"/>
    </row>
    <row r="60" spans="1:6" ht="13.8">
      <c r="A60" s="167"/>
      <c r="B60" s="35"/>
      <c r="C60" s="272"/>
      <c r="D60" s="353"/>
      <c r="E60" s="350"/>
      <c r="F60" s="347"/>
    </row>
    <row r="61" spans="1:6" ht="13.8">
      <c r="A61" s="167"/>
      <c r="B61" s="35"/>
      <c r="C61" s="272"/>
      <c r="D61" s="353"/>
      <c r="E61" s="350"/>
      <c r="F61" s="334"/>
    </row>
    <row r="62" spans="1:6" ht="13.8">
      <c r="A62" s="167"/>
      <c r="B62" s="250"/>
      <c r="C62" s="229"/>
      <c r="D62" s="229"/>
      <c r="E62" s="356"/>
      <c r="F62" s="283"/>
    </row>
    <row r="63" spans="1:6" ht="13.8">
      <c r="A63" s="175"/>
      <c r="B63" s="39"/>
      <c r="C63" s="269"/>
      <c r="D63" s="353"/>
      <c r="E63" s="350"/>
      <c r="F63" s="334"/>
    </row>
    <row r="64" spans="1:6" ht="13.8">
      <c r="A64" s="167"/>
      <c r="B64" s="303"/>
      <c r="C64" s="230"/>
      <c r="D64" s="213"/>
      <c r="E64" s="350"/>
      <c r="F64" s="347"/>
    </row>
    <row r="65" spans="1:6" ht="13.8">
      <c r="A65" s="167"/>
      <c r="B65" s="35"/>
      <c r="C65" s="272"/>
      <c r="D65" s="353"/>
      <c r="E65" s="350"/>
      <c r="F65" s="334"/>
    </row>
    <row r="66" spans="1:6" ht="13.8">
      <c r="A66" s="167"/>
      <c r="B66" s="35"/>
      <c r="C66" s="272"/>
      <c r="D66" s="353"/>
      <c r="E66" s="350"/>
      <c r="F66" s="334"/>
    </row>
    <row r="67" spans="1:6" ht="40.5" customHeight="1">
      <c r="A67" s="167"/>
      <c r="B67" s="35"/>
      <c r="C67" s="272"/>
      <c r="D67" s="353"/>
      <c r="E67" s="350"/>
      <c r="F67" s="334"/>
    </row>
    <row r="68" spans="1:6" ht="13.8">
      <c r="A68" s="167"/>
      <c r="B68" s="9"/>
    </row>
    <row r="69" spans="1:6" ht="13.8">
      <c r="A69" s="45"/>
      <c r="B69" s="35"/>
      <c r="C69" s="272"/>
      <c r="D69" s="353"/>
      <c r="E69" s="350"/>
      <c r="F69" s="347"/>
    </row>
    <row r="70" spans="1:6" ht="13.8">
      <c r="A70" s="45"/>
      <c r="B70" s="35"/>
      <c r="C70" s="334"/>
      <c r="D70" s="351"/>
      <c r="E70" s="350"/>
      <c r="F70" s="334"/>
    </row>
    <row r="71" spans="1:6" ht="12">
      <c r="A71" s="49"/>
      <c r="B71" s="50"/>
      <c r="C71" s="334"/>
      <c r="D71" s="329"/>
      <c r="E71" s="329"/>
      <c r="F71" s="329"/>
    </row>
    <row r="72" spans="1:6" s="1" customFormat="1" ht="13.8">
      <c r="A72" s="411"/>
      <c r="B72" s="412"/>
      <c r="C72" s="413"/>
      <c r="D72" s="414"/>
      <c r="E72" s="414"/>
      <c r="F72" s="414"/>
    </row>
  </sheetData>
  <sheetProtection formatCells="0" formatColumns="0" formatRows="0"/>
  <mergeCells count="6">
    <mergeCell ref="C36:D36"/>
    <mergeCell ref="C38:D38"/>
    <mergeCell ref="C40:D40"/>
    <mergeCell ref="A18:F20"/>
    <mergeCell ref="A3:F5"/>
    <mergeCell ref="A32:F34"/>
  </mergeCells>
  <pageMargins left="0.70866141732283472" right="0.70866141732283472" top="0.78740157480314965" bottom="0.9055118110236221" header="0.31496062992125984" footer="0.31496062992125984"/>
  <pageSetup paperSize="9" scale="92" fitToHeight="0" orientation="portrait" r:id="rId1"/>
  <rowBreaks count="1" manualBreakCount="1">
    <brk id="40"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2ADA-24D6-496D-89BA-E5A104D43772}">
  <sheetPr>
    <pageSetUpPr fitToPage="1"/>
  </sheetPr>
  <dimension ref="A1:BR21"/>
  <sheetViews>
    <sheetView showZeros="0" topLeftCell="A9" zoomScale="85" zoomScaleNormal="85" zoomScaleSheetLayoutView="115" zoomScalePageLayoutView="90" workbookViewId="0">
      <selection activeCell="E18" sqref="E18"/>
    </sheetView>
  </sheetViews>
  <sheetFormatPr defaultColWidth="9" defaultRowHeight="12"/>
  <cols>
    <col min="1" max="1" width="7.625" style="181" customWidth="1"/>
    <col min="2" max="2" width="40.75" style="181" customWidth="1"/>
    <col min="3" max="3" width="6.625" style="269" customWidth="1"/>
    <col min="4" max="4" width="7.75" style="197" customWidth="1"/>
    <col min="5" max="5" width="10.375" style="197" customWidth="1"/>
    <col min="6" max="6" width="14.75" style="197" customWidth="1"/>
    <col min="7" max="7" width="12.25" customWidth="1"/>
  </cols>
  <sheetData>
    <row r="1" spans="1:70" s="33" customFormat="1" ht="13.8">
      <c r="A1" s="131" t="s">
        <v>321</v>
      </c>
      <c r="B1" s="255" t="s">
        <v>27</v>
      </c>
      <c r="C1" s="334"/>
      <c r="D1" s="36"/>
      <c r="E1" s="36"/>
      <c r="F1" s="36"/>
    </row>
    <row r="2" spans="1:70" s="33" customFormat="1">
      <c r="C2" s="272"/>
      <c r="D2" s="268"/>
      <c r="E2" s="268"/>
      <c r="F2" s="268"/>
    </row>
    <row r="3" spans="1:70" s="33" customFormat="1" ht="36" customHeight="1">
      <c r="A3" s="56"/>
      <c r="B3" s="469" t="s">
        <v>287</v>
      </c>
      <c r="C3" s="469"/>
      <c r="D3" s="469"/>
      <c r="E3" s="469"/>
      <c r="F3" s="469"/>
    </row>
    <row r="4" spans="1:70" s="35" customFormat="1">
      <c r="A4" s="174"/>
      <c r="B4" s="174"/>
      <c r="C4" s="341"/>
      <c r="D4" s="267"/>
      <c r="E4" s="267"/>
      <c r="F4" s="267"/>
    </row>
    <row r="5" spans="1:70" s="344" customFormat="1" ht="11.55" customHeight="1">
      <c r="A5" s="334" t="s">
        <v>285</v>
      </c>
      <c r="B5" s="344" t="s">
        <v>268</v>
      </c>
      <c r="C5" s="334" t="s">
        <v>273</v>
      </c>
      <c r="D5" s="334" t="s">
        <v>269</v>
      </c>
      <c r="E5" s="334" t="s">
        <v>270</v>
      </c>
      <c r="F5" s="334" t="s">
        <v>271</v>
      </c>
    </row>
    <row r="6" spans="1:70" s="35" customFormat="1" ht="11.55" customHeight="1">
      <c r="A6" s="174"/>
      <c r="B6" s="192"/>
      <c r="C6" s="342"/>
      <c r="D6" s="193"/>
      <c r="E6" s="193"/>
      <c r="F6" s="193"/>
    </row>
    <row r="7" spans="1:70" ht="235.5" customHeight="1">
      <c r="A7" s="422">
        <f>1</f>
        <v>1</v>
      </c>
      <c r="B7" s="163" t="s">
        <v>400</v>
      </c>
      <c r="C7" s="272"/>
      <c r="D7" s="36"/>
      <c r="E7" s="302"/>
      <c r="F7" s="36"/>
    </row>
    <row r="8" spans="1:70" ht="63" customHeight="1">
      <c r="A8" s="301"/>
      <c r="B8" s="163" t="s">
        <v>401</v>
      </c>
      <c r="C8" s="272"/>
      <c r="D8" s="36"/>
      <c r="E8" s="302"/>
      <c r="F8" s="36"/>
    </row>
    <row r="9" spans="1:70" ht="25.8">
      <c r="A9" s="301"/>
      <c r="B9" s="39" t="s">
        <v>402</v>
      </c>
      <c r="C9" s="230" t="s">
        <v>389</v>
      </c>
      <c r="D9" s="271">
        <v>350</v>
      </c>
      <c r="E9" s="220"/>
      <c r="F9" s="209">
        <f>ROUND(D9*E9,2)</f>
        <v>0</v>
      </c>
    </row>
    <row r="10" spans="1:70" s="201" customFormat="1" ht="13.8">
      <c r="A10" s="194"/>
      <c r="B10" s="434"/>
      <c r="C10" s="269"/>
      <c r="D10" s="267"/>
      <c r="E10" s="297"/>
      <c r="F10" s="267"/>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row>
    <row r="11" spans="1:70" ht="48">
      <c r="A11" s="422">
        <f>A7+1</f>
        <v>2</v>
      </c>
      <c r="B11" s="435" t="s">
        <v>525</v>
      </c>
      <c r="C11" s="272"/>
      <c r="D11" s="36"/>
      <c r="E11" s="302"/>
      <c r="F11" s="36"/>
    </row>
    <row r="12" spans="1:70" ht="36">
      <c r="A12" s="422"/>
      <c r="B12" s="303" t="s">
        <v>403</v>
      </c>
      <c r="C12" s="272"/>
      <c r="D12" s="36"/>
      <c r="E12" s="302"/>
      <c r="F12" s="36"/>
    </row>
    <row r="13" spans="1:70" ht="13.8">
      <c r="A13" s="422"/>
      <c r="B13" s="163" t="s">
        <v>404</v>
      </c>
      <c r="C13" s="272"/>
      <c r="D13" s="36"/>
      <c r="E13" s="302"/>
      <c r="F13" s="36"/>
    </row>
    <row r="14" spans="1:70" s="6" customFormat="1" ht="25.8">
      <c r="A14" s="422"/>
      <c r="B14" s="39" t="s">
        <v>523</v>
      </c>
      <c r="C14" s="230" t="s">
        <v>389</v>
      </c>
      <c r="D14" s="271">
        <v>100</v>
      </c>
      <c r="E14" s="220"/>
      <c r="F14" s="209">
        <f>ROUND(D14*E14,2)</f>
        <v>0</v>
      </c>
    </row>
    <row r="15" spans="1:70" ht="13.8">
      <c r="A15" s="422"/>
      <c r="B15" s="180"/>
      <c r="D15" s="436"/>
      <c r="E15" s="299"/>
      <c r="F15" s="300"/>
    </row>
    <row r="16" spans="1:70" ht="42" customHeight="1">
      <c r="A16" s="422">
        <f>A11+1</f>
        <v>3</v>
      </c>
      <c r="B16" s="35" t="s">
        <v>157</v>
      </c>
      <c r="C16" s="272"/>
      <c r="D16" s="436"/>
      <c r="E16" s="299"/>
      <c r="F16" s="300"/>
    </row>
    <row r="17" spans="1:6" ht="13.8">
      <c r="A17" s="194"/>
      <c r="B17" s="39"/>
      <c r="C17" s="272" t="s">
        <v>75</v>
      </c>
      <c r="D17" s="437">
        <v>1</v>
      </c>
      <c r="E17" s="220"/>
      <c r="F17" s="209">
        <f>ROUND(D17*E17,2)</f>
        <v>0</v>
      </c>
    </row>
    <row r="18" spans="1:6" ht="13.8">
      <c r="A18" s="194"/>
      <c r="B18" s="191"/>
      <c r="D18" s="436"/>
      <c r="E18" s="297"/>
      <c r="F18" s="298"/>
    </row>
    <row r="19" spans="1:6">
      <c r="A19" s="196"/>
      <c r="B19" s="174"/>
      <c r="C19" s="341"/>
      <c r="D19" s="267"/>
      <c r="E19" s="298"/>
      <c r="F19" s="298"/>
    </row>
    <row r="20" spans="1:6" ht="13.8">
      <c r="A20" s="42" t="s">
        <v>321</v>
      </c>
      <c r="B20" s="226" t="s">
        <v>282</v>
      </c>
      <c r="C20" s="343"/>
      <c r="D20" s="304"/>
      <c r="E20" s="304"/>
      <c r="F20" s="304">
        <f>SUM(F7:F19)</f>
        <v>0</v>
      </c>
    </row>
    <row r="21" spans="1:6" s="1" customFormat="1" ht="13.2">
      <c r="A21" s="181"/>
      <c r="B21" s="181"/>
      <c r="C21" s="269"/>
      <c r="D21" s="197"/>
      <c r="E21" s="197"/>
      <c r="F21" s="197"/>
    </row>
  </sheetData>
  <sheetProtection algorithmName="SHA-512" hashValue="KDRzy5nAZ4mqkQ27RQSK/uTPraKG35fNGd0qlYzZG+1aGBXCdppWmN4Edn+zqBHT5xkz67d7wFMyOMqM9SMKvw==" saltValue="3K45pIcx2LD3sRT6OiFvNQ==" spinCount="100000" sheet="1" objects="1" scenarios="1" selectLockedCells="1"/>
  <mergeCells count="1">
    <mergeCell ref="B3:F3"/>
  </mergeCells>
  <pageMargins left="0.70866141732283472" right="0.70866141732283472" top="0.78740157480314965" bottom="0.9055118110236221" header="0.31496062992125984" footer="0.31496062992125984"/>
  <pageSetup paperSize="9" fitToHeight="0" orientation="portrait" r:id="rId1"/>
  <headerFooter>
    <oddHeader>&amp;L&amp;"-,Uobičajeno"&amp;K01+033INVESTITOR: Župa sv. Roka, Koprivnički Bregi
GRAĐEVINA: Crkva sv. Roka, Koprivnički Bregi&amp;R&amp;"-,Uobičajeno"&amp;K01+030PROJEKT OBNOVE KONSTRUKCIJE ZGRADE
T R O Š K O V N I K</oddHeader>
    <oddFooter>&amp;L&amp;"-,Uobičajeno"&amp;K01+038
Projektant: Martina Vujasinović, mag. ind. aedif.
INTRADOS PROJEKT d.o.o., Zagreb, studeni 2024.&amp;R&amp;"-,Uobičajeno"&amp;K01+037str.: A 6.&amp;P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7A0F-E99F-4EE2-8C69-EC5BFCD5B111}">
  <sheetPr>
    <pageSetUpPr fitToPage="1"/>
  </sheetPr>
  <dimension ref="A1:GZ48"/>
  <sheetViews>
    <sheetView showZeros="0" tabSelected="1" zoomScaleNormal="100" zoomScaleSheetLayoutView="115" zoomScalePageLayoutView="115" workbookViewId="0">
      <selection activeCell="G55" sqref="G55"/>
    </sheetView>
  </sheetViews>
  <sheetFormatPr defaultColWidth="10.25" defaultRowHeight="11.4"/>
  <cols>
    <col min="1" max="1" width="7.625" style="3" customWidth="1"/>
    <col min="2" max="2" width="45.75" style="123" customWidth="1"/>
    <col min="3" max="3" width="6.625" style="374" customWidth="1"/>
    <col min="4" max="4" width="7.75" style="381" customWidth="1"/>
    <col min="5" max="5" width="10.375" style="3" customWidth="1"/>
    <col min="6" max="6" width="14.75" style="3" customWidth="1"/>
    <col min="7" max="16384" width="10.25" style="3"/>
  </cols>
  <sheetData>
    <row r="1" spans="1:6" s="124" customFormat="1" ht="13.8">
      <c r="A1" s="248" t="s">
        <v>528</v>
      </c>
      <c r="B1" s="249" t="s">
        <v>276</v>
      </c>
      <c r="C1" s="245"/>
      <c r="D1" s="370"/>
      <c r="E1" s="32"/>
      <c r="F1" s="32"/>
    </row>
    <row r="2" spans="1:6" ht="12">
      <c r="A2" s="33"/>
      <c r="B2" s="33"/>
      <c r="C2" s="272"/>
      <c r="D2" s="279"/>
      <c r="E2" s="251"/>
      <c r="F2" s="251"/>
    </row>
    <row r="3" spans="1:6" ht="26.55" customHeight="1">
      <c r="A3" s="56"/>
      <c r="B3" s="469" t="s">
        <v>287</v>
      </c>
      <c r="C3" s="469"/>
      <c r="D3" s="469"/>
      <c r="E3" s="469"/>
      <c r="F3" s="469"/>
    </row>
    <row r="4" spans="1:6" customFormat="1" ht="12">
      <c r="A4" s="35"/>
      <c r="B4" s="35"/>
      <c r="C4" s="334"/>
      <c r="D4" s="334"/>
      <c r="E4" s="371"/>
      <c r="F4" s="344"/>
    </row>
    <row r="5" spans="1:6" s="362" customFormat="1" ht="11.55" customHeight="1">
      <c r="A5" s="334" t="s">
        <v>272</v>
      </c>
      <c r="B5" s="344" t="s">
        <v>268</v>
      </c>
      <c r="C5" s="334" t="s">
        <v>273</v>
      </c>
      <c r="D5" s="334" t="s">
        <v>269</v>
      </c>
      <c r="E5" s="350" t="s">
        <v>270</v>
      </c>
      <c r="F5" s="334" t="s">
        <v>271</v>
      </c>
    </row>
    <row r="6" spans="1:6" customFormat="1" ht="11.55" customHeight="1">
      <c r="A6" s="36"/>
      <c r="B6" s="35"/>
      <c r="C6" s="334"/>
      <c r="D6" s="334"/>
      <c r="E6" s="372"/>
      <c r="F6" s="165"/>
    </row>
    <row r="7" spans="1:6" s="168" customFormat="1" ht="15" customHeight="1">
      <c r="A7" s="288">
        <f>1</f>
        <v>1</v>
      </c>
      <c r="B7" s="39" t="s">
        <v>396</v>
      </c>
      <c r="C7" s="269"/>
      <c r="D7" s="270"/>
      <c r="E7" s="177"/>
      <c r="F7" s="178"/>
    </row>
    <row r="8" spans="1:6" s="168" customFormat="1" ht="15" customHeight="1">
      <c r="A8" s="173"/>
      <c r="B8" s="239" t="s">
        <v>397</v>
      </c>
      <c r="C8" s="269"/>
      <c r="D8" s="270"/>
      <c r="E8" s="177"/>
      <c r="F8" s="178"/>
    </row>
    <row r="9" spans="1:6" s="168" customFormat="1" ht="29.25" customHeight="1">
      <c r="A9" s="173"/>
      <c r="B9" s="273" t="s">
        <v>398</v>
      </c>
      <c r="C9" s="269"/>
      <c r="D9" s="270"/>
      <c r="E9" s="177"/>
      <c r="F9" s="178"/>
    </row>
    <row r="10" spans="1:6" s="168" customFormat="1" ht="72">
      <c r="A10" s="173"/>
      <c r="B10" s="18" t="s">
        <v>361</v>
      </c>
      <c r="C10" s="269"/>
      <c r="D10" s="270"/>
      <c r="E10" s="177"/>
      <c r="F10" s="178"/>
    </row>
    <row r="11" spans="1:6" s="168" customFormat="1" ht="11.55" customHeight="1">
      <c r="A11" s="173"/>
      <c r="B11" s="273" t="s">
        <v>362</v>
      </c>
      <c r="C11" s="279" t="s">
        <v>346</v>
      </c>
      <c r="D11" s="271">
        <v>120</v>
      </c>
      <c r="E11" s="346"/>
      <c r="F11" s="209">
        <f>ROUND(D11*E11,2)</f>
        <v>0</v>
      </c>
    </row>
    <row r="12" spans="1:6" customFormat="1" ht="11.55" customHeight="1">
      <c r="A12" s="36"/>
      <c r="B12" s="35"/>
      <c r="C12" s="334"/>
      <c r="D12" s="334"/>
      <c r="E12" s="372"/>
      <c r="F12" s="165"/>
    </row>
    <row r="13" spans="1:6" s="168" customFormat="1" ht="13.8">
      <c r="A13" s="288">
        <f>A7+1</f>
        <v>2</v>
      </c>
      <c r="B13" s="274" t="s">
        <v>359</v>
      </c>
      <c r="C13" s="275"/>
      <c r="D13" s="276"/>
      <c r="E13" s="177"/>
      <c r="F13" s="178"/>
    </row>
    <row r="14" spans="1:6" s="168" customFormat="1" ht="13.8">
      <c r="A14" s="173"/>
      <c r="B14" s="274" t="s">
        <v>421</v>
      </c>
      <c r="C14" s="275"/>
      <c r="D14" s="276"/>
      <c r="E14" s="277"/>
      <c r="F14" s="178"/>
    </row>
    <row r="15" spans="1:6" s="168" customFormat="1" ht="27" customHeight="1">
      <c r="A15" s="173"/>
      <c r="B15" s="274" t="s">
        <v>360</v>
      </c>
      <c r="C15" s="275"/>
      <c r="D15" s="276"/>
      <c r="E15" s="177"/>
      <c r="F15" s="178"/>
    </row>
    <row r="16" spans="1:6" s="168" customFormat="1" ht="72">
      <c r="A16" s="173"/>
      <c r="B16" s="274" t="s">
        <v>361</v>
      </c>
      <c r="C16" s="275"/>
      <c r="D16" s="276"/>
      <c r="E16" s="177"/>
      <c r="F16" s="178"/>
    </row>
    <row r="17" spans="1:6" s="168" customFormat="1" ht="13.8">
      <c r="A17" s="173"/>
      <c r="B17" s="274" t="s">
        <v>362</v>
      </c>
      <c r="C17" s="373" t="s">
        <v>346</v>
      </c>
      <c r="D17" s="276">
        <v>20</v>
      </c>
      <c r="E17" s="346"/>
      <c r="F17" s="209">
        <f>ROUND(D17*E17,2)</f>
        <v>0</v>
      </c>
    </row>
    <row r="18" spans="1:6" customFormat="1" ht="11.55" customHeight="1">
      <c r="A18" s="173"/>
      <c r="B18" s="39"/>
      <c r="C18" s="374"/>
      <c r="D18" s="271"/>
      <c r="E18" s="51"/>
      <c r="F18" s="3"/>
    </row>
    <row r="19" spans="1:6" customFormat="1" ht="13.8">
      <c r="A19" s="288">
        <f>A13+1</f>
        <v>3</v>
      </c>
      <c r="B19" s="39" t="s">
        <v>438</v>
      </c>
      <c r="C19" s="373"/>
      <c r="D19" s="276"/>
      <c r="E19" s="51"/>
      <c r="F19" s="3"/>
    </row>
    <row r="20" spans="1:6" customFormat="1" ht="24">
      <c r="A20" s="173"/>
      <c r="B20" s="252" t="s">
        <v>305</v>
      </c>
      <c r="C20" s="373"/>
      <c r="D20" s="276"/>
      <c r="E20" s="51"/>
      <c r="F20" s="3"/>
    </row>
    <row r="21" spans="1:6" customFormat="1" ht="48">
      <c r="A21" s="173"/>
      <c r="B21" s="252" t="s">
        <v>439</v>
      </c>
      <c r="C21" s="373"/>
      <c r="D21" s="276"/>
      <c r="E21" s="51"/>
      <c r="F21" s="3"/>
    </row>
    <row r="22" spans="1:6" customFormat="1" ht="39" customHeight="1">
      <c r="A22" s="278"/>
      <c r="B22" s="252" t="s">
        <v>463</v>
      </c>
      <c r="C22" s="373"/>
      <c r="D22" s="276"/>
      <c r="E22" s="51"/>
      <c r="F22" s="3"/>
    </row>
    <row r="23" spans="1:6" customFormat="1" ht="36">
      <c r="A23" s="278"/>
      <c r="B23" s="252" t="s">
        <v>304</v>
      </c>
      <c r="C23" s="373"/>
      <c r="D23" s="276"/>
      <c r="E23" s="51"/>
      <c r="F23" s="3"/>
    </row>
    <row r="24" spans="1:6" customFormat="1" ht="13.8">
      <c r="A24" s="278"/>
      <c r="B24" s="34" t="s">
        <v>252</v>
      </c>
      <c r="C24" s="373"/>
      <c r="D24" s="276"/>
      <c r="E24" s="51"/>
      <c r="F24" s="3"/>
    </row>
    <row r="25" spans="1:6" customFormat="1" ht="13.8">
      <c r="A25" s="278"/>
      <c r="B25" s="34" t="s">
        <v>303</v>
      </c>
      <c r="C25" s="373"/>
      <c r="D25" s="276"/>
      <c r="E25" s="51"/>
      <c r="F25" s="3"/>
    </row>
    <row r="26" spans="1:6" customFormat="1" ht="13.8">
      <c r="A26" s="278"/>
      <c r="B26" s="39" t="s">
        <v>436</v>
      </c>
      <c r="C26" s="373" t="s">
        <v>83</v>
      </c>
      <c r="D26" s="276">
        <v>75</v>
      </c>
      <c r="E26" s="346"/>
      <c r="F26" s="209">
        <f>ROUND(D26*E26,2)</f>
        <v>0</v>
      </c>
    </row>
    <row r="27" spans="1:6" customFormat="1" ht="13.8">
      <c r="A27" s="278"/>
      <c r="B27" s="39" t="s">
        <v>437</v>
      </c>
      <c r="C27" s="373" t="s">
        <v>346</v>
      </c>
      <c r="D27" s="276">
        <v>150</v>
      </c>
      <c r="E27" s="346"/>
      <c r="F27" s="209">
        <f>ROUND(D27*E27,2)</f>
        <v>0</v>
      </c>
    </row>
    <row r="28" spans="1:6" customFormat="1" ht="11.55" customHeight="1">
      <c r="A28" s="36"/>
      <c r="B28" s="35"/>
      <c r="C28" s="334"/>
      <c r="D28" s="334"/>
      <c r="E28" s="372"/>
      <c r="F28" s="165"/>
    </row>
    <row r="29" spans="1:6" ht="13.5" customHeight="1">
      <c r="A29" s="288">
        <f>A19+1</f>
        <v>4</v>
      </c>
      <c r="B29" s="39" t="s">
        <v>433</v>
      </c>
      <c r="C29" s="373"/>
      <c r="D29" s="276"/>
      <c r="E29" s="375"/>
      <c r="F29" s="127"/>
    </row>
    <row r="30" spans="1:6" ht="27.75" customHeight="1">
      <c r="A30" s="288"/>
      <c r="B30" s="252" t="s">
        <v>305</v>
      </c>
      <c r="C30" s="373"/>
      <c r="D30" s="276"/>
      <c r="E30" s="376"/>
      <c r="F30" s="377"/>
    </row>
    <row r="31" spans="1:6" ht="49.5" customHeight="1">
      <c r="A31" s="288"/>
      <c r="B31" s="252" t="s">
        <v>434</v>
      </c>
      <c r="C31" s="373"/>
      <c r="D31" s="276"/>
      <c r="E31" s="376"/>
      <c r="F31" s="378"/>
    </row>
    <row r="32" spans="1:6" ht="38.25" customHeight="1">
      <c r="A32" s="288"/>
      <c r="B32" s="252" t="s">
        <v>435</v>
      </c>
      <c r="C32" s="373"/>
      <c r="D32" s="276"/>
      <c r="E32" s="376"/>
      <c r="F32" s="378"/>
    </row>
    <row r="33" spans="1:208" ht="36">
      <c r="A33" s="288"/>
      <c r="B33" s="252" t="s">
        <v>304</v>
      </c>
      <c r="C33" s="373"/>
      <c r="D33" s="276"/>
      <c r="E33" s="376"/>
      <c r="F33" s="378"/>
    </row>
    <row r="34" spans="1:208" ht="14.25" customHeight="1">
      <c r="A34" s="288"/>
      <c r="B34" s="34" t="s">
        <v>252</v>
      </c>
      <c r="C34" s="373"/>
      <c r="D34" s="276"/>
      <c r="E34" s="376"/>
      <c r="F34" s="378"/>
    </row>
    <row r="35" spans="1:208" ht="13.8">
      <c r="A35" s="288"/>
      <c r="B35" s="34" t="s">
        <v>303</v>
      </c>
      <c r="C35" s="373"/>
      <c r="D35" s="276"/>
      <c r="E35" s="376"/>
      <c r="F35" s="378"/>
    </row>
    <row r="36" spans="1:208" ht="13.8">
      <c r="A36" s="288"/>
      <c r="B36" s="39" t="s">
        <v>436</v>
      </c>
      <c r="C36" s="373" t="s">
        <v>83</v>
      </c>
      <c r="D36" s="276">
        <v>100</v>
      </c>
      <c r="E36" s="346"/>
      <c r="F36" s="209">
        <f>ROUND(D36*E36,2)</f>
        <v>0</v>
      </c>
    </row>
    <row r="37" spans="1:208" ht="13.8">
      <c r="A37" s="288"/>
      <c r="B37" s="39" t="s">
        <v>437</v>
      </c>
      <c r="C37" s="373" t="s">
        <v>346</v>
      </c>
      <c r="D37" s="276">
        <v>60</v>
      </c>
      <c r="E37" s="346"/>
      <c r="F37" s="209">
        <f>ROUND(D37*E37,2)</f>
        <v>0</v>
      </c>
    </row>
    <row r="38" spans="1:208" ht="13.8">
      <c r="A38" s="288"/>
      <c r="B38" s="39"/>
      <c r="C38" s="373"/>
      <c r="D38" s="276"/>
      <c r="E38" s="376"/>
      <c r="F38" s="378"/>
    </row>
    <row r="39" spans="1:208" ht="24">
      <c r="A39" s="288">
        <f>A29+1</f>
        <v>5</v>
      </c>
      <c r="B39" s="284" t="s">
        <v>464</v>
      </c>
      <c r="C39" s="269"/>
      <c r="D39" s="270"/>
      <c r="E39" s="51"/>
      <c r="F39" s="47"/>
    </row>
    <row r="40" spans="1:208" ht="48">
      <c r="A40" s="169"/>
      <c r="B40" s="250" t="s">
        <v>530</v>
      </c>
      <c r="C40" s="269"/>
      <c r="D40" s="270"/>
      <c r="E40" s="51"/>
      <c r="F40" s="47"/>
    </row>
    <row r="41" spans="1:208" ht="36">
      <c r="A41" s="169"/>
      <c r="B41" s="251" t="s">
        <v>531</v>
      </c>
      <c r="C41" s="269"/>
      <c r="D41" s="270"/>
      <c r="E41" s="51"/>
      <c r="F41" s="47"/>
    </row>
    <row r="42" spans="1:208" ht="72">
      <c r="A42" s="169"/>
      <c r="B42" s="34" t="s">
        <v>465</v>
      </c>
      <c r="C42" s="269"/>
      <c r="D42" s="270"/>
      <c r="E42" s="51"/>
      <c r="F42" s="47"/>
    </row>
    <row r="43" spans="1:208" ht="23.25" customHeight="1">
      <c r="A43" s="169"/>
      <c r="B43" s="252" t="s">
        <v>466</v>
      </c>
      <c r="C43" s="269"/>
      <c r="D43" s="270"/>
      <c r="E43" s="51"/>
      <c r="F43" s="47"/>
    </row>
    <row r="44" spans="1:208" ht="24">
      <c r="A44" s="173"/>
      <c r="B44" s="252" t="s">
        <v>529</v>
      </c>
      <c r="C44" s="272"/>
      <c r="D44" s="271"/>
      <c r="E44" s="51"/>
      <c r="F44" s="47"/>
    </row>
    <row r="45" spans="1:208" s="195" customFormat="1" ht="13.8">
      <c r="A45" s="173"/>
      <c r="B45" s="250" t="s">
        <v>399</v>
      </c>
      <c r="C45" s="230" t="s">
        <v>389</v>
      </c>
      <c r="D45" s="271">
        <v>280</v>
      </c>
      <c r="E45" s="346"/>
      <c r="F45" s="209">
        <f>ROUND(D45*E45,2)</f>
        <v>0</v>
      </c>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199"/>
      <c r="BR45" s="199"/>
      <c r="BS45" s="199"/>
      <c r="BT45" s="199"/>
      <c r="BU45" s="199"/>
      <c r="BV45" s="199"/>
      <c r="BW45" s="199"/>
      <c r="BX45" s="199"/>
      <c r="BY45" s="199"/>
      <c r="BZ45" s="199"/>
      <c r="CA45" s="199"/>
      <c r="CB45" s="199"/>
      <c r="CC45" s="199"/>
      <c r="CD45" s="199"/>
      <c r="CE45" s="199"/>
      <c r="CF45" s="199"/>
      <c r="CG45" s="199"/>
      <c r="CH45" s="199"/>
      <c r="CI45" s="199"/>
      <c r="CJ45" s="199"/>
      <c r="CK45" s="199"/>
      <c r="CL45" s="199"/>
      <c r="CM45" s="199"/>
      <c r="CN45" s="199"/>
      <c r="CO45" s="199"/>
      <c r="CP45" s="199"/>
      <c r="CQ45" s="199"/>
      <c r="CR45" s="199"/>
      <c r="CS45" s="199"/>
      <c r="CT45" s="199"/>
      <c r="CU45" s="199"/>
      <c r="CV45" s="199"/>
      <c r="CW45" s="199"/>
      <c r="CX45" s="199"/>
      <c r="CY45" s="199"/>
      <c r="CZ45" s="199"/>
      <c r="DA45" s="199"/>
      <c r="DB45" s="199"/>
      <c r="DC45" s="199"/>
      <c r="DD45" s="199"/>
      <c r="DE45" s="199"/>
      <c r="DF45" s="199"/>
      <c r="DG45" s="199"/>
      <c r="DH45" s="199"/>
      <c r="DI45" s="199"/>
      <c r="DJ45" s="199"/>
      <c r="DK45" s="199"/>
      <c r="DL45" s="199"/>
      <c r="DM45" s="199"/>
      <c r="DN45" s="199"/>
      <c r="DO45" s="199"/>
      <c r="DP45" s="199"/>
      <c r="DQ45" s="199"/>
      <c r="DR45" s="199"/>
      <c r="DS45" s="199"/>
      <c r="DT45" s="199"/>
      <c r="DU45" s="199"/>
      <c r="DV45" s="199"/>
      <c r="DW45" s="199"/>
      <c r="DX45" s="199"/>
      <c r="DY45" s="199"/>
      <c r="DZ45" s="199"/>
      <c r="EA45" s="199"/>
      <c r="EB45" s="199"/>
      <c r="EC45" s="199"/>
      <c r="ED45" s="199"/>
      <c r="EE45" s="199"/>
      <c r="EF45" s="199"/>
      <c r="EG45" s="199"/>
      <c r="EH45" s="199"/>
      <c r="EI45" s="199"/>
      <c r="EJ45" s="199"/>
      <c r="EK45" s="199"/>
      <c r="EL45" s="199"/>
      <c r="EM45" s="199"/>
      <c r="EN45" s="199"/>
      <c r="EO45" s="199"/>
      <c r="EP45" s="199"/>
      <c r="EQ45" s="199"/>
      <c r="ER45" s="199"/>
      <c r="ES45" s="199"/>
      <c r="ET45" s="199"/>
      <c r="EU45" s="199"/>
      <c r="EV45" s="199"/>
      <c r="EW45" s="199"/>
      <c r="EX45" s="199"/>
      <c r="EY45" s="199"/>
      <c r="EZ45" s="199"/>
      <c r="FA45" s="199"/>
      <c r="FB45" s="199"/>
      <c r="FC45" s="199"/>
      <c r="FD45" s="199"/>
      <c r="FE45" s="199"/>
      <c r="FF45" s="199"/>
      <c r="FG45" s="199"/>
      <c r="FH45" s="199"/>
      <c r="FI45" s="199"/>
      <c r="FJ45" s="199"/>
      <c r="FK45" s="199"/>
      <c r="FL45" s="199"/>
      <c r="FM45" s="199"/>
      <c r="FN45" s="199"/>
      <c r="FO45" s="199"/>
      <c r="FP45" s="199"/>
      <c r="FQ45" s="199"/>
      <c r="FR45" s="199"/>
      <c r="FS45" s="199"/>
      <c r="FT45" s="199"/>
      <c r="FU45" s="199"/>
      <c r="FV45" s="199"/>
      <c r="FW45" s="199"/>
      <c r="FX45" s="199"/>
      <c r="FY45" s="199"/>
      <c r="FZ45" s="199"/>
      <c r="GA45" s="199"/>
      <c r="GB45" s="199"/>
      <c r="GC45" s="199"/>
      <c r="GD45" s="199"/>
      <c r="GE45" s="199"/>
      <c r="GF45" s="199"/>
      <c r="GG45" s="199"/>
      <c r="GH45" s="199"/>
      <c r="GI45" s="199"/>
      <c r="GJ45" s="199"/>
      <c r="GK45" s="199"/>
      <c r="GL45" s="199"/>
      <c r="GM45" s="199"/>
      <c r="GN45" s="199"/>
      <c r="GO45" s="199"/>
      <c r="GP45" s="199"/>
      <c r="GQ45" s="199"/>
      <c r="GR45" s="199"/>
      <c r="GS45" s="199"/>
      <c r="GT45" s="199"/>
      <c r="GU45" s="199"/>
      <c r="GV45" s="199"/>
      <c r="GW45" s="199"/>
      <c r="GX45" s="199"/>
      <c r="GY45" s="199"/>
      <c r="GZ45" s="199"/>
    </row>
    <row r="46" spans="1:208" ht="13.8">
      <c r="A46" s="169"/>
      <c r="B46" s="253"/>
      <c r="C46" s="217"/>
      <c r="D46" s="270"/>
      <c r="E46" s="475"/>
      <c r="F46" s="47"/>
    </row>
    <row r="47" spans="1:208" ht="13.8">
      <c r="A47" s="38"/>
      <c r="B47" s="41"/>
      <c r="C47" s="272"/>
      <c r="D47" s="279"/>
      <c r="E47" s="476"/>
      <c r="F47" s="33"/>
    </row>
    <row r="48" spans="1:208" ht="13.8">
      <c r="A48" s="42" t="str">
        <f>A1</f>
        <v>A. 4.</v>
      </c>
      <c r="B48" s="472" t="s">
        <v>283</v>
      </c>
      <c r="C48" s="472"/>
      <c r="D48" s="379"/>
      <c r="E48" s="421"/>
      <c r="F48" s="380">
        <f>SUM(F6:F47)</f>
        <v>0</v>
      </c>
    </row>
  </sheetData>
  <sheetProtection algorithmName="SHA-512" hashValue="hUDAfdHYUkMwwsuruQALjWnaT/DWzluuWvdQOM7n9/l5hhU9wyOQMIZBOQwdeOGVR3eQ1fa9Y4TZholZXm2ATQ==" saltValue="t682u2kfMzTXISKcuZMwbg==" spinCount="100000" sheet="1" formatCells="0" formatColumns="0" formatRows="0"/>
  <mergeCells count="2">
    <mergeCell ref="B3:F3"/>
    <mergeCell ref="B48:C48"/>
  </mergeCells>
  <pageMargins left="0.78740157480314965" right="0" top="0.86614173228346458" bottom="0.86614173228346458" header="0.39370078740157483" footer="0.31496062992125984"/>
  <pageSetup paperSize="9" fitToHeight="0" orientation="portrait" r:id="rId1"/>
  <headerFooter alignWithMargins="0">
    <oddHeader>&amp;L&amp;"-,Uobičajeno"&amp;8&amp;K01+037INVESTITOR: Župa sv. Roka, Koprivnički Bregi
GRAĐEVINA: Crkva sv. Roka, Koprivnički Bregi&amp;R&amp;"-,Uobičajeno"&amp;K01+038PROJEKT OBNOVE KONSTRUKCIJE ZGRADE
T R O Š K O V N I K</oddHeader>
    <oddFooter>&amp;L&amp;"-,Uobičajeno"&amp;K01+035
Projektant: Martina Vujasinović, mag. ind. aedif
INTRADOS PROJEKT d.o.o., Zagreb, studeni 2024.&amp;R&amp;"-,Uobičajeno"&amp;K01+035str.: A 7.&amp;P</oddFooter>
  </headerFooter>
  <rowBreaks count="1" manualBreakCount="1">
    <brk id="28" max="16383" man="1"/>
  </rowBreaks>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0DFB6-329A-4C93-A2E6-1FF24680A9F4}">
  <dimension ref="A1:GZ24"/>
  <sheetViews>
    <sheetView showZeros="0" topLeftCell="A2" zoomScale="130" zoomScaleNormal="130" zoomScaleSheetLayoutView="130" zoomScalePageLayoutView="115" workbookViewId="0">
      <selection activeCell="E7" sqref="E7"/>
    </sheetView>
  </sheetViews>
  <sheetFormatPr defaultColWidth="10.25" defaultRowHeight="12"/>
  <cols>
    <col min="1" max="1" width="7.375" style="190" customWidth="1"/>
    <col min="2" max="2" width="45.75" style="184" customWidth="1"/>
    <col min="3" max="3" width="6.625" style="327" customWidth="1"/>
    <col min="4" max="4" width="7.75" style="328" customWidth="1"/>
    <col min="5" max="5" width="10.375" style="327" customWidth="1"/>
    <col min="6" max="6" width="14.75" style="327" customWidth="1"/>
    <col min="7" max="16384" width="10.25" style="3"/>
  </cols>
  <sheetData>
    <row r="1" spans="1:6" s="124" customFormat="1" ht="13.8">
      <c r="A1" s="254" t="s">
        <v>323</v>
      </c>
      <c r="B1" s="22" t="s">
        <v>296</v>
      </c>
      <c r="C1" s="313"/>
      <c r="D1" s="314"/>
      <c r="E1" s="314"/>
      <c r="F1" s="315"/>
    </row>
    <row r="2" spans="1:6">
      <c r="A2" s="10"/>
      <c r="B2" s="20"/>
      <c r="C2" s="313"/>
      <c r="D2" s="314"/>
      <c r="E2" s="314"/>
      <c r="F2" s="313"/>
    </row>
    <row r="3" spans="1:6" ht="26.55" customHeight="1">
      <c r="A3" s="6"/>
      <c r="B3" s="471" t="s">
        <v>261</v>
      </c>
      <c r="C3" s="471"/>
      <c r="D3" s="471"/>
      <c r="E3" s="471"/>
      <c r="F3" s="471"/>
    </row>
    <row r="4" spans="1:6" customFormat="1">
      <c r="A4" s="10"/>
      <c r="B4" s="20"/>
      <c r="C4" s="313"/>
      <c r="D4" s="314"/>
      <c r="E4" s="314"/>
      <c r="F4" s="313"/>
    </row>
    <row r="5" spans="1:6" customFormat="1" ht="11.55" customHeight="1">
      <c r="A5" s="369" t="s">
        <v>272</v>
      </c>
      <c r="B5" s="369" t="s">
        <v>268</v>
      </c>
      <c r="C5" s="318" t="s">
        <v>273</v>
      </c>
      <c r="D5" s="318" t="s">
        <v>269</v>
      </c>
      <c r="E5" s="318" t="s">
        <v>270</v>
      </c>
      <c r="F5" s="318" t="s">
        <v>271</v>
      </c>
    </row>
    <row r="6" spans="1:6" customFormat="1" ht="11.55" customHeight="1">
      <c r="A6" s="369"/>
      <c r="B6" s="369"/>
      <c r="C6" s="318"/>
      <c r="D6" s="318"/>
      <c r="E6" s="318"/>
      <c r="F6" s="318"/>
    </row>
    <row r="7" spans="1:6" customFormat="1" ht="60">
      <c r="A7" s="423">
        <v>1</v>
      </c>
      <c r="B7" s="35" t="s">
        <v>513</v>
      </c>
      <c r="C7" s="334"/>
      <c r="D7" s="271"/>
      <c r="E7" s="329"/>
      <c r="F7" s="405"/>
    </row>
    <row r="8" spans="1:6" customFormat="1" ht="11.55" customHeight="1">
      <c r="A8" s="404"/>
      <c r="B8" s="406"/>
      <c r="C8" s="334" t="s">
        <v>346</v>
      </c>
      <c r="D8" s="271">
        <v>20</v>
      </c>
      <c r="E8" s="220"/>
      <c r="F8" s="209">
        <f>ROUND(D8*E8,2)</f>
        <v>0</v>
      </c>
    </row>
    <row r="9" spans="1:6" customFormat="1" ht="11.55" customHeight="1">
      <c r="A9" s="186"/>
      <c r="B9" s="187"/>
      <c r="C9" s="317"/>
      <c r="D9" s="354"/>
      <c r="E9" s="382"/>
      <c r="F9" s="383"/>
    </row>
    <row r="10" spans="1:6">
      <c r="A10" s="188"/>
      <c r="B10" s="189"/>
      <c r="C10" s="384"/>
      <c r="D10" s="385"/>
      <c r="E10" s="386"/>
      <c r="F10" s="384"/>
    </row>
    <row r="11" spans="1:6" ht="27.75" customHeight="1">
      <c r="A11" s="254" t="str">
        <f>A1</f>
        <v>A 5.</v>
      </c>
      <c r="B11" s="22" t="s">
        <v>297</v>
      </c>
      <c r="C11" s="312"/>
      <c r="D11" s="333"/>
      <c r="E11" s="333"/>
      <c r="F11" s="387">
        <f>SUM(F7:F10)</f>
        <v>0</v>
      </c>
    </row>
    <row r="12" spans="1:6" ht="78.75" customHeight="1"/>
    <row r="13" spans="1:6" ht="50.25" customHeight="1"/>
    <row r="14" spans="1:6" ht="39.75" customHeight="1"/>
    <row r="20" spans="1:208">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row>
    <row r="21" spans="1:208">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row>
    <row r="22" spans="1:208">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row>
    <row r="23" spans="1:208" s="195" customFormat="1">
      <c r="A23" s="190"/>
      <c r="B23" s="184"/>
      <c r="C23" s="327"/>
      <c r="D23" s="328"/>
      <c r="E23" s="327"/>
      <c r="F23" s="327"/>
    </row>
    <row r="24" spans="1:208" s="195" customFormat="1">
      <c r="A24" s="190"/>
      <c r="B24" s="184"/>
      <c r="C24" s="327"/>
      <c r="D24" s="328"/>
      <c r="E24" s="327"/>
      <c r="F24" s="327"/>
    </row>
  </sheetData>
  <sheetProtection algorithmName="SHA-512" hashValue="yoeLpkLjLWk4Ef9FHQTLLIOo9yIpUDpst7LNAyB1mOjmI5BJOhKPkyexYRkZdNfRb9P2pFR9sEY76QOka6MZlw==" saltValue="XDP4F6oevTeWlHtXE9EfmA==" spinCount="100000" sheet="1" objects="1" scenarios="1" selectLockedCells="1"/>
  <mergeCells count="1">
    <mergeCell ref="B3:F3"/>
  </mergeCells>
  <pageMargins left="0.78740157480314965" right="0" top="0.86614173228346458" bottom="0.86614173228346458" header="0.39370078740157483" footer="0.31496062992125984"/>
  <pageSetup paperSize="9" scale="99" orientation="portrait" r:id="rId1"/>
  <headerFooter alignWithMargins="0">
    <oddHeader>&amp;L&amp;"-,Uobičajeno"&amp;8&amp;K01+037INVESTITOR: Župa sv. Roka, Koprivnički Bregi
GRAĐEVINA: Crkva sv. Roka, Koprivnički Bregi&amp;R&amp;"-,Uobičajeno"&amp;K01+038PROJEKT OBNOVE KONSTRUKCIJE ZGRADE
T R O Š K O V N I K</oddHeader>
    <oddFooter>&amp;L&amp;"-,Uobičajeno"&amp;K01+034
Projektant: Martina Vujasinović, mag. ind. aedif
INTRADOS PROJEKT d.o.o., Zagreb, studeni 2024.&amp;R&amp;"-,Uobičajeno"&amp;K01+034str.: A 8.&amp;P</oddFooter>
  </headerFooter>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3B1AB-40FC-4ABA-8305-54BB262E3F0F}">
  <dimension ref="A1:GZ30"/>
  <sheetViews>
    <sheetView showZeros="0" zoomScaleNormal="100" zoomScaleSheetLayoutView="130" zoomScalePageLayoutView="115" workbookViewId="0">
      <selection activeCell="E9" sqref="E9"/>
    </sheetView>
  </sheetViews>
  <sheetFormatPr defaultColWidth="10.25" defaultRowHeight="12"/>
  <cols>
    <col min="1" max="1" width="7.375" style="190" customWidth="1"/>
    <col min="2" max="2" width="45.75" style="184" customWidth="1"/>
    <col min="3" max="3" width="6.625" style="327" customWidth="1"/>
    <col min="4" max="4" width="7.75" style="328" customWidth="1"/>
    <col min="5" max="5" width="10.375" style="327" customWidth="1"/>
    <col min="6" max="6" width="11.25" style="327" customWidth="1"/>
    <col min="7" max="16384" width="10.25" style="3"/>
  </cols>
  <sheetData>
    <row r="1" spans="1:6" s="124" customFormat="1" ht="13.2">
      <c r="A1" s="57"/>
      <c r="B1" s="20"/>
      <c r="C1" s="312"/>
      <c r="D1" s="313"/>
      <c r="E1" s="312"/>
      <c r="F1" s="312"/>
    </row>
    <row r="2" spans="1:6" ht="13.8">
      <c r="A2" s="254" t="s">
        <v>324</v>
      </c>
      <c r="B2" s="22" t="s">
        <v>298</v>
      </c>
      <c r="C2" s="313"/>
      <c r="D2" s="314"/>
      <c r="E2" s="315"/>
      <c r="F2" s="315"/>
    </row>
    <row r="3" spans="1:6" ht="26.55" customHeight="1">
      <c r="A3" s="10"/>
      <c r="B3" s="20"/>
      <c r="C3" s="313"/>
      <c r="D3" s="314"/>
      <c r="E3" s="313"/>
      <c r="F3" s="313"/>
    </row>
    <row r="4" spans="1:6" customFormat="1">
      <c r="A4" s="6"/>
      <c r="B4" s="471" t="s">
        <v>261</v>
      </c>
      <c r="C4" s="471"/>
      <c r="D4" s="471"/>
      <c r="E4" s="471"/>
      <c r="F4" s="471"/>
    </row>
    <row r="5" spans="1:6" customFormat="1" ht="11.55" customHeight="1">
      <c r="A5" s="10"/>
      <c r="B5" s="20"/>
      <c r="C5" s="313"/>
      <c r="D5" s="314"/>
      <c r="E5" s="314"/>
      <c r="F5" s="313"/>
    </row>
    <row r="6" spans="1:6" s="362" customFormat="1" ht="11.55" customHeight="1">
      <c r="A6" s="369" t="s">
        <v>272</v>
      </c>
      <c r="B6" s="369" t="s">
        <v>268</v>
      </c>
      <c r="C6" s="318" t="s">
        <v>273</v>
      </c>
      <c r="D6" s="318" t="s">
        <v>269</v>
      </c>
      <c r="E6" s="318" t="s">
        <v>270</v>
      </c>
      <c r="F6" s="318" t="s">
        <v>271</v>
      </c>
    </row>
    <row r="7" spans="1:6" customFormat="1">
      <c r="A7" s="185"/>
      <c r="B7" s="185"/>
      <c r="C7" s="317"/>
      <c r="D7" s="200"/>
      <c r="E7" s="200"/>
      <c r="F7" s="200"/>
    </row>
    <row r="8" spans="1:6" customFormat="1" ht="112.5" customHeight="1">
      <c r="A8" s="161" t="s">
        <v>492</v>
      </c>
      <c r="B8" s="9" t="s">
        <v>514</v>
      </c>
      <c r="C8" s="318"/>
      <c r="D8" s="314"/>
      <c r="E8" s="319"/>
      <c r="F8" s="320"/>
    </row>
    <row r="9" spans="1:6" customFormat="1" ht="13.5" customHeight="1">
      <c r="A9" s="58"/>
      <c r="B9" s="9" t="s">
        <v>405</v>
      </c>
      <c r="C9" s="230" t="s">
        <v>389</v>
      </c>
      <c r="D9" s="321">
        <v>200</v>
      </c>
      <c r="E9" s="220"/>
      <c r="F9" s="209">
        <f>ROUND(D9*E9,2)</f>
        <v>0</v>
      </c>
    </row>
    <row r="10" spans="1:6" customFormat="1" ht="11.55" customHeight="1">
      <c r="A10" s="58"/>
      <c r="B10" s="9"/>
      <c r="C10" s="230"/>
      <c r="D10" s="321"/>
      <c r="E10" s="208"/>
      <c r="F10" s="209"/>
    </row>
    <row r="11" spans="1:6" customFormat="1" ht="11.55" customHeight="1">
      <c r="A11" s="58"/>
      <c r="B11" s="9"/>
      <c r="C11" s="230"/>
      <c r="D11" s="321"/>
      <c r="E11" s="208"/>
      <c r="F11" s="209"/>
    </row>
    <row r="12" spans="1:6" customFormat="1">
      <c r="A12" s="57"/>
      <c r="B12" s="10"/>
      <c r="C12" s="312"/>
      <c r="D12" s="322"/>
      <c r="E12" s="314"/>
      <c r="F12" s="312"/>
    </row>
    <row r="13" spans="1:6" customFormat="1" ht="13.8">
      <c r="A13" s="59" t="s">
        <v>324</v>
      </c>
      <c r="B13" s="60" t="s">
        <v>299</v>
      </c>
      <c r="C13" s="323"/>
      <c r="D13" s="324"/>
      <c r="E13" s="325"/>
      <c r="F13" s="326">
        <f>SUM(F9:F12)</f>
        <v>0</v>
      </c>
    </row>
    <row r="14" spans="1:6" customFormat="1" ht="11.55" customHeight="1">
      <c r="A14" s="190"/>
      <c r="B14" s="184"/>
      <c r="C14" s="327"/>
      <c r="D14" s="328"/>
      <c r="E14" s="327"/>
      <c r="F14" s="327"/>
    </row>
    <row r="15" spans="1:6" customFormat="1" ht="11.55" customHeight="1">
      <c r="A15" s="190"/>
      <c r="B15" s="185"/>
      <c r="C15" s="327"/>
      <c r="D15" s="328"/>
      <c r="E15" s="327"/>
      <c r="F15" s="327"/>
    </row>
    <row r="17" spans="1:208" ht="27.75" customHeight="1"/>
    <row r="18" spans="1:208" ht="78.75" customHeight="1"/>
    <row r="19" spans="1:208" ht="50.25" customHeight="1"/>
    <row r="20" spans="1:208" ht="39.75" customHeight="1"/>
    <row r="26" spans="1:208">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c r="DT26" s="125"/>
      <c r="DU26" s="125"/>
      <c r="DV26" s="125"/>
      <c r="DW26" s="125"/>
      <c r="DX26" s="125"/>
      <c r="DY26" s="125"/>
      <c r="DZ26" s="125"/>
      <c r="EA26" s="125"/>
      <c r="EB26" s="125"/>
      <c r="EC26" s="125"/>
      <c r="ED26" s="125"/>
      <c r="EE26" s="125"/>
      <c r="EF26" s="125"/>
      <c r="EG26" s="125"/>
      <c r="EH26" s="125"/>
      <c r="EI26" s="125"/>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5"/>
      <c r="FN26" s="125"/>
      <c r="FO26" s="125"/>
      <c r="FP26" s="125"/>
      <c r="FQ26" s="125"/>
      <c r="FR26" s="125"/>
      <c r="FS26" s="125"/>
      <c r="FT26" s="125"/>
      <c r="FU26" s="125"/>
      <c r="FV26" s="125"/>
      <c r="FW26" s="125"/>
      <c r="FX26" s="125"/>
      <c r="FY26" s="125"/>
      <c r="FZ26" s="125"/>
      <c r="GA26" s="125"/>
      <c r="GB26" s="125"/>
      <c r="GC26" s="125"/>
      <c r="GD26" s="125"/>
      <c r="GE26" s="125"/>
      <c r="GF26" s="125"/>
      <c r="GG26" s="125"/>
      <c r="GH26" s="125"/>
      <c r="GI26" s="125"/>
      <c r="GJ26" s="125"/>
      <c r="GK26" s="125"/>
      <c r="GL26" s="125"/>
      <c r="GM26" s="125"/>
      <c r="GN26" s="125"/>
      <c r="GO26" s="125"/>
      <c r="GP26" s="125"/>
      <c r="GQ26" s="125"/>
      <c r="GR26" s="125"/>
      <c r="GS26" s="125"/>
      <c r="GT26" s="125"/>
      <c r="GU26" s="125"/>
      <c r="GV26" s="125"/>
      <c r="GW26" s="125"/>
      <c r="GX26" s="125"/>
      <c r="GY26" s="125"/>
      <c r="GZ26" s="125"/>
    </row>
    <row r="27" spans="1:208">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c r="DT27" s="125"/>
      <c r="DU27" s="125"/>
      <c r="DV27" s="125"/>
      <c r="DW27" s="125"/>
      <c r="DX27" s="125"/>
      <c r="DY27" s="125"/>
      <c r="DZ27" s="125"/>
      <c r="EA27" s="125"/>
      <c r="EB27" s="125"/>
      <c r="EC27" s="125"/>
      <c r="ED27" s="125"/>
      <c r="EE27" s="125"/>
      <c r="EF27" s="125"/>
      <c r="EG27" s="125"/>
      <c r="EH27" s="125"/>
      <c r="EI27" s="125"/>
      <c r="EJ27" s="125"/>
      <c r="EK27" s="125"/>
      <c r="EL27" s="125"/>
      <c r="EM27" s="125"/>
      <c r="EN27" s="125"/>
      <c r="EO27" s="125"/>
      <c r="EP27" s="125"/>
      <c r="EQ27" s="125"/>
      <c r="ER27" s="125"/>
      <c r="ES27" s="125"/>
      <c r="ET27" s="125"/>
      <c r="EU27" s="125"/>
      <c r="EV27" s="125"/>
      <c r="EW27" s="125"/>
      <c r="EX27" s="125"/>
      <c r="EY27" s="125"/>
      <c r="EZ27" s="125"/>
      <c r="FA27" s="125"/>
      <c r="FB27" s="125"/>
      <c r="FC27" s="125"/>
      <c r="FD27" s="125"/>
      <c r="FE27" s="125"/>
      <c r="FF27" s="125"/>
      <c r="FG27" s="125"/>
      <c r="FH27" s="125"/>
      <c r="FI27" s="125"/>
      <c r="FJ27" s="125"/>
      <c r="FK27" s="125"/>
      <c r="FL27" s="125"/>
      <c r="FM27" s="125"/>
      <c r="FN27" s="125"/>
      <c r="FO27" s="125"/>
      <c r="FP27" s="125"/>
      <c r="FQ27" s="125"/>
      <c r="FR27" s="125"/>
      <c r="FS27" s="125"/>
      <c r="FT27" s="125"/>
      <c r="FU27" s="125"/>
      <c r="FV27" s="125"/>
      <c r="FW27" s="125"/>
      <c r="FX27" s="125"/>
      <c r="FY27" s="125"/>
      <c r="FZ27" s="125"/>
      <c r="GA27" s="125"/>
      <c r="GB27" s="125"/>
      <c r="GC27" s="125"/>
      <c r="GD27" s="125"/>
      <c r="GE27" s="125"/>
      <c r="GF27" s="125"/>
      <c r="GG27" s="125"/>
      <c r="GH27" s="125"/>
      <c r="GI27" s="125"/>
      <c r="GJ27" s="125"/>
      <c r="GK27" s="125"/>
      <c r="GL27" s="125"/>
      <c r="GM27" s="125"/>
      <c r="GN27" s="125"/>
      <c r="GO27" s="125"/>
      <c r="GP27" s="125"/>
      <c r="GQ27" s="125"/>
      <c r="GR27" s="125"/>
      <c r="GS27" s="125"/>
      <c r="GT27" s="125"/>
      <c r="GU27" s="125"/>
      <c r="GV27" s="125"/>
      <c r="GW27" s="125"/>
      <c r="GX27" s="125"/>
      <c r="GY27" s="125"/>
      <c r="GZ27" s="125"/>
    </row>
    <row r="28" spans="1:208">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c r="DT28" s="125"/>
      <c r="DU28" s="125"/>
      <c r="DV28" s="125"/>
      <c r="DW28" s="125"/>
      <c r="DX28" s="125"/>
      <c r="DY28" s="125"/>
      <c r="DZ28" s="125"/>
      <c r="EA28" s="125"/>
      <c r="EB28" s="125"/>
      <c r="EC28" s="125"/>
      <c r="ED28" s="125"/>
      <c r="EE28" s="125"/>
      <c r="EF28" s="125"/>
      <c r="EG28" s="125"/>
      <c r="EH28" s="125"/>
      <c r="EI28" s="125"/>
      <c r="EJ28" s="125"/>
      <c r="EK28" s="125"/>
      <c r="EL28" s="125"/>
      <c r="EM28" s="125"/>
      <c r="EN28" s="125"/>
      <c r="EO28" s="125"/>
      <c r="EP28" s="125"/>
      <c r="EQ28" s="125"/>
      <c r="ER28" s="125"/>
      <c r="ES28" s="125"/>
      <c r="ET28" s="125"/>
      <c r="EU28" s="125"/>
      <c r="EV28" s="125"/>
      <c r="EW28" s="125"/>
      <c r="EX28" s="125"/>
      <c r="EY28" s="125"/>
      <c r="EZ28" s="125"/>
      <c r="FA28" s="125"/>
      <c r="FB28" s="125"/>
      <c r="FC28" s="125"/>
      <c r="FD28" s="125"/>
      <c r="FE28" s="125"/>
      <c r="FF28" s="125"/>
      <c r="FG28" s="125"/>
      <c r="FH28" s="125"/>
      <c r="FI28" s="125"/>
      <c r="FJ28" s="125"/>
      <c r="FK28" s="125"/>
      <c r="FL28" s="125"/>
      <c r="FM28" s="125"/>
      <c r="FN28" s="125"/>
      <c r="FO28" s="125"/>
      <c r="FP28" s="125"/>
      <c r="FQ28" s="125"/>
      <c r="FR28" s="125"/>
      <c r="FS28" s="125"/>
      <c r="FT28" s="125"/>
      <c r="FU28" s="125"/>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row>
    <row r="29" spans="1:208" s="195" customFormat="1">
      <c r="A29" s="190"/>
      <c r="B29" s="184"/>
      <c r="C29" s="327"/>
      <c r="D29" s="328"/>
      <c r="E29" s="327"/>
      <c r="F29" s="327"/>
    </row>
    <row r="30" spans="1:208" s="195" customFormat="1">
      <c r="A30" s="190"/>
      <c r="B30" s="184"/>
      <c r="C30" s="327"/>
      <c r="D30" s="328"/>
      <c r="E30" s="327"/>
      <c r="F30" s="327"/>
    </row>
  </sheetData>
  <sheetProtection formatCells="0" formatColumns="0" formatRows="0"/>
  <mergeCells count="1">
    <mergeCell ref="B4:F4"/>
  </mergeCells>
  <pageMargins left="0.78740157480314965" right="0" top="0.86614173228346458" bottom="0.86614173228346458" header="0.39370078740157483" footer="0.31496062992125984"/>
  <pageSetup paperSize="9" scale="99" orientation="portrait" r:id="rId1"/>
  <headerFooter alignWithMargins="0">
    <oddHeader>&amp;L&amp;"-,Uobičajeno"&amp;8&amp;K01+037INVESTITOR: Župa sv. Roka, Koprivnički Bregi
GRAĐEVINA: Crkva sv. Roka, Koprivnički Bregi&amp;R&amp;"-,Uobičajeno"&amp;K01+038PROJEKT OBNOVE KONSTRUKCIJE ZGRADE
T R O Š K O V N I K</oddHeader>
    <oddFooter>&amp;L&amp;"-,Uobičajeno"&amp;K01+036
Glavni projektant: Martina Vujasinović, mag. ind. aedif.
INTRADOS PROJEKT d.o.o., Zagreb, studeni 2024..&amp;R&amp;"-,Uobičajeno"&amp;K01+036str.: A 9.&amp;P</oddFooter>
  </headerFooter>
  <colBreaks count="1" manualBreakCount="1">
    <brk id="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31"/>
  <sheetViews>
    <sheetView showZeros="0" topLeftCell="A15" zoomScaleNormal="100" zoomScaleSheetLayoutView="115" workbookViewId="0">
      <selection activeCell="D28" sqref="D28"/>
    </sheetView>
  </sheetViews>
  <sheetFormatPr defaultColWidth="10" defaultRowHeight="12"/>
  <cols>
    <col min="1" max="1" width="8.25" style="181" customWidth="1"/>
    <col min="2" max="2" width="47.25" style="191" customWidth="1"/>
    <col min="3" max="3" width="6.625" style="269" customWidth="1"/>
    <col min="4" max="4" width="7.75" style="269" customWidth="1"/>
    <col min="5" max="5" width="10.375" style="269" customWidth="1"/>
    <col min="6" max="6" width="12.25" style="269" customWidth="1"/>
    <col min="7" max="16384" width="10" style="6"/>
  </cols>
  <sheetData>
    <row r="1" spans="1:6" s="15" customFormat="1" ht="15.6">
      <c r="A1" s="388" t="s">
        <v>325</v>
      </c>
      <c r="B1" s="474" t="s">
        <v>349</v>
      </c>
      <c r="C1" s="474"/>
      <c r="D1" s="474"/>
      <c r="E1" s="389"/>
      <c r="F1" s="389"/>
    </row>
    <row r="2" spans="1:6">
      <c r="A2" s="390"/>
      <c r="B2" s="39"/>
      <c r="C2" s="279"/>
      <c r="D2" s="391"/>
      <c r="E2" s="391"/>
      <c r="F2" s="391"/>
    </row>
    <row r="3" spans="1:6" ht="15" customHeight="1">
      <c r="A3" s="344" t="s">
        <v>272</v>
      </c>
      <c r="B3" s="344" t="s">
        <v>268</v>
      </c>
      <c r="C3" s="334" t="s">
        <v>273</v>
      </c>
      <c r="D3" s="334" t="s">
        <v>269</v>
      </c>
      <c r="E3" s="334" t="s">
        <v>270</v>
      </c>
      <c r="F3" s="334" t="s">
        <v>271</v>
      </c>
    </row>
    <row r="4" spans="1:6" s="11" customFormat="1" ht="13.8">
      <c r="A4" s="255"/>
      <c r="B4" s="392"/>
      <c r="C4" s="245"/>
      <c r="D4" s="245"/>
      <c r="E4" s="245"/>
      <c r="F4" s="245"/>
    </row>
    <row r="5" spans="1:6" ht="24">
      <c r="A5" s="161" t="s">
        <v>493</v>
      </c>
      <c r="B5" s="39" t="s">
        <v>486</v>
      </c>
      <c r="C5" s="272"/>
      <c r="D5" s="271"/>
      <c r="E5" s="393"/>
      <c r="F5" s="279"/>
    </row>
    <row r="6" spans="1:6" ht="13.8">
      <c r="A6" s="394"/>
      <c r="B6" s="35" t="s">
        <v>487</v>
      </c>
      <c r="C6" s="230" t="s">
        <v>72</v>
      </c>
      <c r="D6" s="271">
        <v>0</v>
      </c>
      <c r="E6" s="220">
        <v>40</v>
      </c>
      <c r="F6" s="209">
        <f>ROUND(D6*E6,2)</f>
        <v>0</v>
      </c>
    </row>
    <row r="7" spans="1:6" ht="13.8">
      <c r="A7" s="394"/>
      <c r="B7" s="35"/>
      <c r="C7" s="230"/>
      <c r="D7" s="271"/>
      <c r="E7" s="329"/>
      <c r="F7" s="271"/>
    </row>
    <row r="8" spans="1:6" ht="60">
      <c r="A8" s="161" t="s">
        <v>494</v>
      </c>
      <c r="B8" s="35" t="s">
        <v>495</v>
      </c>
      <c r="C8" s="230"/>
      <c r="D8" s="271"/>
      <c r="E8" s="329"/>
      <c r="F8" s="271"/>
    </row>
    <row r="9" spans="1:6" ht="13.8">
      <c r="A9" s="394"/>
      <c r="B9" s="35" t="s">
        <v>487</v>
      </c>
      <c r="C9" s="230" t="s">
        <v>72</v>
      </c>
      <c r="D9" s="271">
        <v>0</v>
      </c>
      <c r="E9" s="220">
        <v>40</v>
      </c>
      <c r="F9" s="209">
        <f>ROUND(D9*E9,2)</f>
        <v>0</v>
      </c>
    </row>
    <row r="10" spans="1:6" ht="13.8">
      <c r="A10" s="394"/>
      <c r="B10" s="35"/>
      <c r="C10" s="230"/>
      <c r="D10" s="271"/>
      <c r="E10" s="329"/>
      <c r="F10" s="271"/>
    </row>
    <row r="11" spans="1:6" ht="13.8">
      <c r="A11" s="161" t="s">
        <v>502</v>
      </c>
      <c r="B11" s="35" t="s">
        <v>496</v>
      </c>
      <c r="C11" s="230"/>
      <c r="D11" s="271"/>
      <c r="E11" s="329"/>
      <c r="F11" s="271"/>
    </row>
    <row r="12" spans="1:6" ht="13.8">
      <c r="A12" s="394"/>
      <c r="B12" s="35" t="s">
        <v>487</v>
      </c>
      <c r="C12" s="230" t="s">
        <v>72</v>
      </c>
      <c r="D12" s="271">
        <v>0</v>
      </c>
      <c r="E12" s="220">
        <v>40</v>
      </c>
      <c r="F12" s="209">
        <f>ROUND(D12*E12,2)</f>
        <v>0</v>
      </c>
    </row>
    <row r="13" spans="1:6" ht="13.8">
      <c r="A13" s="394"/>
      <c r="B13" s="35"/>
      <c r="C13" s="230"/>
      <c r="D13" s="271"/>
      <c r="E13" s="329"/>
      <c r="F13" s="271"/>
    </row>
    <row r="14" spans="1:6" ht="24">
      <c r="A14" s="161" t="s">
        <v>503</v>
      </c>
      <c r="B14" s="39" t="s">
        <v>497</v>
      </c>
      <c r="C14" s="272"/>
      <c r="D14" s="271"/>
      <c r="E14" s="329"/>
      <c r="F14" s="271"/>
    </row>
    <row r="15" spans="1:6" ht="13.8">
      <c r="A15" s="394"/>
      <c r="B15" s="35" t="s">
        <v>487</v>
      </c>
      <c r="C15" s="230" t="s">
        <v>72</v>
      </c>
      <c r="D15" s="271">
        <v>0</v>
      </c>
      <c r="E15" s="220">
        <v>40</v>
      </c>
      <c r="F15" s="209">
        <f>ROUND(D15*E15,2)</f>
        <v>0</v>
      </c>
    </row>
    <row r="16" spans="1:6" ht="13.8">
      <c r="A16" s="394"/>
      <c r="B16" s="39"/>
      <c r="C16" s="272"/>
      <c r="D16" s="271"/>
      <c r="E16" s="329"/>
      <c r="F16" s="271"/>
    </row>
    <row r="17" spans="1:6" ht="13.8">
      <c r="A17" s="161" t="s">
        <v>504</v>
      </c>
      <c r="B17" s="39" t="s">
        <v>498</v>
      </c>
      <c r="C17" s="272"/>
      <c r="D17" s="271"/>
      <c r="E17" s="329"/>
      <c r="F17" s="271"/>
    </row>
    <row r="18" spans="1:6" ht="13.8">
      <c r="A18" s="394"/>
      <c r="B18" s="35" t="s">
        <v>487</v>
      </c>
      <c r="C18" s="230" t="s">
        <v>72</v>
      </c>
      <c r="D18" s="271">
        <v>0</v>
      </c>
      <c r="E18" s="220">
        <v>40</v>
      </c>
      <c r="F18" s="209">
        <f>ROUND(D18*E18,2)</f>
        <v>0</v>
      </c>
    </row>
    <row r="19" spans="1:6" ht="13.8">
      <c r="A19" s="394"/>
      <c r="B19" s="39"/>
      <c r="C19" s="272"/>
      <c r="D19" s="271"/>
      <c r="E19" s="329"/>
      <c r="F19" s="271"/>
    </row>
    <row r="20" spans="1:6" ht="13.8">
      <c r="A20" s="161" t="s">
        <v>505</v>
      </c>
      <c r="B20" s="39" t="s">
        <v>499</v>
      </c>
      <c r="C20" s="272"/>
      <c r="D20" s="271"/>
      <c r="E20" s="329"/>
      <c r="F20" s="271"/>
    </row>
    <row r="21" spans="1:6" ht="13.8">
      <c r="A21" s="394"/>
      <c r="B21" s="35" t="s">
        <v>487</v>
      </c>
      <c r="C21" s="230" t="s">
        <v>72</v>
      </c>
      <c r="D21" s="271">
        <v>0</v>
      </c>
      <c r="E21" s="220">
        <v>40</v>
      </c>
      <c r="F21" s="209">
        <f>ROUND(D21*E21,2)</f>
        <v>0</v>
      </c>
    </row>
    <row r="22" spans="1:6" ht="13.8">
      <c r="A22" s="394"/>
      <c r="B22" s="39"/>
      <c r="C22" s="272"/>
      <c r="D22" s="271"/>
      <c r="E22" s="329"/>
      <c r="F22" s="271"/>
    </row>
    <row r="23" spans="1:6" ht="13.8">
      <c r="A23" s="161" t="s">
        <v>506</v>
      </c>
      <c r="B23" s="39" t="s">
        <v>500</v>
      </c>
      <c r="C23" s="272"/>
      <c r="D23" s="271"/>
      <c r="E23" s="329"/>
      <c r="F23" s="271"/>
    </row>
    <row r="24" spans="1:6" ht="13.8">
      <c r="A24" s="394"/>
      <c r="B24" s="35" t="s">
        <v>487</v>
      </c>
      <c r="C24" s="230" t="s">
        <v>72</v>
      </c>
      <c r="D24" s="271">
        <v>0</v>
      </c>
      <c r="E24" s="220">
        <v>40</v>
      </c>
      <c r="F24" s="209">
        <f>ROUND(D24*E24,2)</f>
        <v>0</v>
      </c>
    </row>
    <row r="25" spans="1:6" ht="13.8">
      <c r="A25" s="394"/>
      <c r="B25" s="39"/>
      <c r="C25" s="272"/>
      <c r="D25" s="271"/>
      <c r="E25" s="329"/>
      <c r="F25" s="271"/>
    </row>
    <row r="26" spans="1:6" ht="24">
      <c r="A26" s="161" t="s">
        <v>507</v>
      </c>
      <c r="B26" s="39" t="s">
        <v>501</v>
      </c>
      <c r="C26" s="272"/>
      <c r="D26" s="271"/>
      <c r="E26" s="329"/>
      <c r="F26" s="271"/>
    </row>
    <row r="27" spans="1:6" ht="13.8">
      <c r="A27" s="394"/>
      <c r="B27" s="35" t="s">
        <v>487</v>
      </c>
      <c r="C27" s="230" t="s">
        <v>72</v>
      </c>
      <c r="D27" s="271">
        <v>0</v>
      </c>
      <c r="E27" s="220">
        <v>40</v>
      </c>
      <c r="F27" s="209">
        <f>ROUND(D27*E27,2)</f>
        <v>0</v>
      </c>
    </row>
    <row r="28" spans="1:6" ht="13.8">
      <c r="A28" s="161"/>
      <c r="B28" s="39"/>
      <c r="C28" s="272"/>
      <c r="D28" s="271"/>
      <c r="E28" s="329"/>
      <c r="F28" s="271"/>
    </row>
    <row r="29" spans="1:6" ht="13.8">
      <c r="A29" s="161"/>
      <c r="B29" s="39"/>
      <c r="C29" s="272"/>
      <c r="D29" s="271"/>
      <c r="E29" s="329"/>
      <c r="F29" s="271"/>
    </row>
    <row r="30" spans="1:6" ht="13.8">
      <c r="A30" s="394"/>
      <c r="B30" s="395"/>
      <c r="C30" s="272"/>
      <c r="D30" s="272"/>
      <c r="E30" s="329"/>
      <c r="F30" s="272"/>
    </row>
    <row r="31" spans="1:6" ht="13.8">
      <c r="A31" s="396" t="s">
        <v>508</v>
      </c>
      <c r="B31" s="473" t="s">
        <v>348</v>
      </c>
      <c r="C31" s="473"/>
      <c r="D31" s="473"/>
      <c r="E31" s="296"/>
      <c r="F31" s="296">
        <f>SUM(F5:F30)</f>
        <v>0</v>
      </c>
    </row>
  </sheetData>
  <sheetProtection formatCells="0" formatColumns="0" formatRows="0"/>
  <mergeCells count="2">
    <mergeCell ref="B31:D31"/>
    <mergeCell ref="B1:D1"/>
  </mergeCells>
  <pageMargins left="0.70729166666666665" right="0.70866141732283472" top="0.82677165354330717" bottom="0.9055118110236221" header="0.31496062992125984" footer="0.31496062992125984"/>
  <pageSetup paperSize="9" fitToHeight="0" orientation="portrait" r:id="rId1"/>
  <headerFooter>
    <oddHeader>&amp;L&amp;"-,Uobičajeno"&amp;K01+040INVESTITOR: Župa sv. Roka, Koprivnički Bregi
GRAĐEVINA: Crkva sv. Roka, Koprivnički Bregi&amp;R&amp;"-,Uobičajeno"&amp;K01+041PROJEKT OBNOVE KONSTRUKCIJE ZGRADE
T R O Š K O V N I K</oddHeader>
    <oddFooter>&amp;L&amp;"-,Uobičajeno"&amp;K01+039
Glavni projektant: Martina Vujasinović, mag. ind. aedif.
INTRADOS PROJEKT d.o.o., Zagreb, studeni 2024..&amp;R&amp;"-,Uobičajeno"&amp;K01+040str.: A 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AA7C-53C2-4B3E-AF51-6C53E98D200F}">
  <sheetPr>
    <pageSetUpPr fitToPage="1"/>
  </sheetPr>
  <dimension ref="A2:B192"/>
  <sheetViews>
    <sheetView view="pageBreakPreview" zoomScaleNormal="100" zoomScaleSheetLayoutView="100" workbookViewId="0">
      <selection activeCell="B35" sqref="B35"/>
    </sheetView>
  </sheetViews>
  <sheetFormatPr defaultColWidth="9" defaultRowHeight="12"/>
  <cols>
    <col min="1" max="1" width="10.25" style="62" customWidth="1"/>
    <col min="2" max="2" width="69" style="17" customWidth="1"/>
    <col min="3" max="245" width="9" style="6"/>
    <col min="246" max="246" width="10.25" style="6" customWidth="1"/>
    <col min="247" max="247" width="46.75" style="6" customWidth="1"/>
    <col min="248" max="248" width="8.75" style="6" customWidth="1"/>
    <col min="249" max="249" width="8.25" style="6" customWidth="1"/>
    <col min="250" max="250" width="11" style="6" customWidth="1"/>
    <col min="251" max="251" width="11.75" style="6" customWidth="1"/>
    <col min="252" max="252" width="9" style="6"/>
    <col min="253" max="253" width="89" style="6" customWidth="1"/>
    <col min="254" max="501" width="9" style="6"/>
    <col min="502" max="502" width="10.25" style="6" customWidth="1"/>
    <col min="503" max="503" width="46.75" style="6" customWidth="1"/>
    <col min="504" max="504" width="8.75" style="6" customWidth="1"/>
    <col min="505" max="505" width="8.25" style="6" customWidth="1"/>
    <col min="506" max="506" width="11" style="6" customWidth="1"/>
    <col min="507" max="507" width="11.75" style="6" customWidth="1"/>
    <col min="508" max="508" width="9" style="6"/>
    <col min="509" max="509" width="89" style="6" customWidth="1"/>
    <col min="510" max="757" width="9" style="6"/>
    <col min="758" max="758" width="10.25" style="6" customWidth="1"/>
    <col min="759" max="759" width="46.75" style="6" customWidth="1"/>
    <col min="760" max="760" width="8.75" style="6" customWidth="1"/>
    <col min="761" max="761" width="8.25" style="6" customWidth="1"/>
    <col min="762" max="762" width="11" style="6" customWidth="1"/>
    <col min="763" max="763" width="11.75" style="6" customWidth="1"/>
    <col min="764" max="764" width="9" style="6"/>
    <col min="765" max="765" width="89" style="6" customWidth="1"/>
    <col min="766" max="1013" width="9" style="6"/>
    <col min="1014" max="1014" width="10.25" style="6" customWidth="1"/>
    <col min="1015" max="1015" width="46.75" style="6" customWidth="1"/>
    <col min="1016" max="1016" width="8.75" style="6" customWidth="1"/>
    <col min="1017" max="1017" width="8.25" style="6" customWidth="1"/>
    <col min="1018" max="1018" width="11" style="6" customWidth="1"/>
    <col min="1019" max="1019" width="11.75" style="6" customWidth="1"/>
    <col min="1020" max="1020" width="9" style="6"/>
    <col min="1021" max="1021" width="89" style="6" customWidth="1"/>
    <col min="1022" max="1269" width="9" style="6"/>
    <col min="1270" max="1270" width="10.25" style="6" customWidth="1"/>
    <col min="1271" max="1271" width="46.75" style="6" customWidth="1"/>
    <col min="1272" max="1272" width="8.75" style="6" customWidth="1"/>
    <col min="1273" max="1273" width="8.25" style="6" customWidth="1"/>
    <col min="1274" max="1274" width="11" style="6" customWidth="1"/>
    <col min="1275" max="1275" width="11.75" style="6" customWidth="1"/>
    <col min="1276" max="1276" width="9" style="6"/>
    <col min="1277" max="1277" width="89" style="6" customWidth="1"/>
    <col min="1278" max="1525" width="9" style="6"/>
    <col min="1526" max="1526" width="10.25" style="6" customWidth="1"/>
    <col min="1527" max="1527" width="46.75" style="6" customWidth="1"/>
    <col min="1528" max="1528" width="8.75" style="6" customWidth="1"/>
    <col min="1529" max="1529" width="8.25" style="6" customWidth="1"/>
    <col min="1530" max="1530" width="11" style="6" customWidth="1"/>
    <col min="1531" max="1531" width="11.75" style="6" customWidth="1"/>
    <col min="1532" max="1532" width="9" style="6"/>
    <col min="1533" max="1533" width="89" style="6" customWidth="1"/>
    <col min="1534" max="1781" width="9" style="6"/>
    <col min="1782" max="1782" width="10.25" style="6" customWidth="1"/>
    <col min="1783" max="1783" width="46.75" style="6" customWidth="1"/>
    <col min="1784" max="1784" width="8.75" style="6" customWidth="1"/>
    <col min="1785" max="1785" width="8.25" style="6" customWidth="1"/>
    <col min="1786" max="1786" width="11" style="6" customWidth="1"/>
    <col min="1787" max="1787" width="11.75" style="6" customWidth="1"/>
    <col min="1788" max="1788" width="9" style="6"/>
    <col min="1789" max="1789" width="89" style="6" customWidth="1"/>
    <col min="1790" max="2037" width="9" style="6"/>
    <col min="2038" max="2038" width="10.25" style="6" customWidth="1"/>
    <col min="2039" max="2039" width="46.75" style="6" customWidth="1"/>
    <col min="2040" max="2040" width="8.75" style="6" customWidth="1"/>
    <col min="2041" max="2041" width="8.25" style="6" customWidth="1"/>
    <col min="2042" max="2042" width="11" style="6" customWidth="1"/>
    <col min="2043" max="2043" width="11.75" style="6" customWidth="1"/>
    <col min="2044" max="2044" width="9" style="6"/>
    <col min="2045" max="2045" width="89" style="6" customWidth="1"/>
    <col min="2046" max="2293" width="9" style="6"/>
    <col min="2294" max="2294" width="10.25" style="6" customWidth="1"/>
    <col min="2295" max="2295" width="46.75" style="6" customWidth="1"/>
    <col min="2296" max="2296" width="8.75" style="6" customWidth="1"/>
    <col min="2297" max="2297" width="8.25" style="6" customWidth="1"/>
    <col min="2298" max="2298" width="11" style="6" customWidth="1"/>
    <col min="2299" max="2299" width="11.75" style="6" customWidth="1"/>
    <col min="2300" max="2300" width="9" style="6"/>
    <col min="2301" max="2301" width="89" style="6" customWidth="1"/>
    <col min="2302" max="2549" width="9" style="6"/>
    <col min="2550" max="2550" width="10.25" style="6" customWidth="1"/>
    <col min="2551" max="2551" width="46.75" style="6" customWidth="1"/>
    <col min="2552" max="2552" width="8.75" style="6" customWidth="1"/>
    <col min="2553" max="2553" width="8.25" style="6" customWidth="1"/>
    <col min="2554" max="2554" width="11" style="6" customWidth="1"/>
    <col min="2555" max="2555" width="11.75" style="6" customWidth="1"/>
    <col min="2556" max="2556" width="9" style="6"/>
    <col min="2557" max="2557" width="89" style="6" customWidth="1"/>
    <col min="2558" max="2805" width="9" style="6"/>
    <col min="2806" max="2806" width="10.25" style="6" customWidth="1"/>
    <col min="2807" max="2807" width="46.75" style="6" customWidth="1"/>
    <col min="2808" max="2808" width="8.75" style="6" customWidth="1"/>
    <col min="2809" max="2809" width="8.25" style="6" customWidth="1"/>
    <col min="2810" max="2810" width="11" style="6" customWidth="1"/>
    <col min="2811" max="2811" width="11.75" style="6" customWidth="1"/>
    <col min="2812" max="2812" width="9" style="6"/>
    <col min="2813" max="2813" width="89" style="6" customWidth="1"/>
    <col min="2814" max="3061" width="9" style="6"/>
    <col min="3062" max="3062" width="10.25" style="6" customWidth="1"/>
    <col min="3063" max="3063" width="46.75" style="6" customWidth="1"/>
    <col min="3064" max="3064" width="8.75" style="6" customWidth="1"/>
    <col min="3065" max="3065" width="8.25" style="6" customWidth="1"/>
    <col min="3066" max="3066" width="11" style="6" customWidth="1"/>
    <col min="3067" max="3067" width="11.75" style="6" customWidth="1"/>
    <col min="3068" max="3068" width="9" style="6"/>
    <col min="3069" max="3069" width="89" style="6" customWidth="1"/>
    <col min="3070" max="3317" width="9" style="6"/>
    <col min="3318" max="3318" width="10.25" style="6" customWidth="1"/>
    <col min="3319" max="3319" width="46.75" style="6" customWidth="1"/>
    <col min="3320" max="3320" width="8.75" style="6" customWidth="1"/>
    <col min="3321" max="3321" width="8.25" style="6" customWidth="1"/>
    <col min="3322" max="3322" width="11" style="6" customWidth="1"/>
    <col min="3323" max="3323" width="11.75" style="6" customWidth="1"/>
    <col min="3324" max="3324" width="9" style="6"/>
    <col min="3325" max="3325" width="89" style="6" customWidth="1"/>
    <col min="3326" max="3573" width="9" style="6"/>
    <col min="3574" max="3574" width="10.25" style="6" customWidth="1"/>
    <col min="3575" max="3575" width="46.75" style="6" customWidth="1"/>
    <col min="3576" max="3576" width="8.75" style="6" customWidth="1"/>
    <col min="3577" max="3577" width="8.25" style="6" customWidth="1"/>
    <col min="3578" max="3578" width="11" style="6" customWidth="1"/>
    <col min="3579" max="3579" width="11.75" style="6" customWidth="1"/>
    <col min="3580" max="3580" width="9" style="6"/>
    <col min="3581" max="3581" width="89" style="6" customWidth="1"/>
    <col min="3582" max="3829" width="9" style="6"/>
    <col min="3830" max="3830" width="10.25" style="6" customWidth="1"/>
    <col min="3831" max="3831" width="46.75" style="6" customWidth="1"/>
    <col min="3832" max="3832" width="8.75" style="6" customWidth="1"/>
    <col min="3833" max="3833" width="8.25" style="6" customWidth="1"/>
    <col min="3834" max="3834" width="11" style="6" customWidth="1"/>
    <col min="3835" max="3835" width="11.75" style="6" customWidth="1"/>
    <col min="3836" max="3836" width="9" style="6"/>
    <col min="3837" max="3837" width="89" style="6" customWidth="1"/>
    <col min="3838" max="4085" width="9" style="6"/>
    <col min="4086" max="4086" width="10.25" style="6" customWidth="1"/>
    <col min="4087" max="4087" width="46.75" style="6" customWidth="1"/>
    <col min="4088" max="4088" width="8.75" style="6" customWidth="1"/>
    <col min="4089" max="4089" width="8.25" style="6" customWidth="1"/>
    <col min="4090" max="4090" width="11" style="6" customWidth="1"/>
    <col min="4091" max="4091" width="11.75" style="6" customWidth="1"/>
    <col min="4092" max="4092" width="9" style="6"/>
    <col min="4093" max="4093" width="89" style="6" customWidth="1"/>
    <col min="4094" max="4341" width="9" style="6"/>
    <col min="4342" max="4342" width="10.25" style="6" customWidth="1"/>
    <col min="4343" max="4343" width="46.75" style="6" customWidth="1"/>
    <col min="4344" max="4344" width="8.75" style="6" customWidth="1"/>
    <col min="4345" max="4345" width="8.25" style="6" customWidth="1"/>
    <col min="4346" max="4346" width="11" style="6" customWidth="1"/>
    <col min="4347" max="4347" width="11.75" style="6" customWidth="1"/>
    <col min="4348" max="4348" width="9" style="6"/>
    <col min="4349" max="4349" width="89" style="6" customWidth="1"/>
    <col min="4350" max="4597" width="9" style="6"/>
    <col min="4598" max="4598" width="10.25" style="6" customWidth="1"/>
    <col min="4599" max="4599" width="46.75" style="6" customWidth="1"/>
    <col min="4600" max="4600" width="8.75" style="6" customWidth="1"/>
    <col min="4601" max="4601" width="8.25" style="6" customWidth="1"/>
    <col min="4602" max="4602" width="11" style="6" customWidth="1"/>
    <col min="4603" max="4603" width="11.75" style="6" customWidth="1"/>
    <col min="4604" max="4604" width="9" style="6"/>
    <col min="4605" max="4605" width="89" style="6" customWidth="1"/>
    <col min="4606" max="4853" width="9" style="6"/>
    <col min="4854" max="4854" width="10.25" style="6" customWidth="1"/>
    <col min="4855" max="4855" width="46.75" style="6" customWidth="1"/>
    <col min="4856" max="4856" width="8.75" style="6" customWidth="1"/>
    <col min="4857" max="4857" width="8.25" style="6" customWidth="1"/>
    <col min="4858" max="4858" width="11" style="6" customWidth="1"/>
    <col min="4859" max="4859" width="11.75" style="6" customWidth="1"/>
    <col min="4860" max="4860" width="9" style="6"/>
    <col min="4861" max="4861" width="89" style="6" customWidth="1"/>
    <col min="4862" max="5109" width="9" style="6"/>
    <col min="5110" max="5110" width="10.25" style="6" customWidth="1"/>
    <col min="5111" max="5111" width="46.75" style="6" customWidth="1"/>
    <col min="5112" max="5112" width="8.75" style="6" customWidth="1"/>
    <col min="5113" max="5113" width="8.25" style="6" customWidth="1"/>
    <col min="5114" max="5114" width="11" style="6" customWidth="1"/>
    <col min="5115" max="5115" width="11.75" style="6" customWidth="1"/>
    <col min="5116" max="5116" width="9" style="6"/>
    <col min="5117" max="5117" width="89" style="6" customWidth="1"/>
    <col min="5118" max="5365" width="9" style="6"/>
    <col min="5366" max="5366" width="10.25" style="6" customWidth="1"/>
    <col min="5367" max="5367" width="46.75" style="6" customWidth="1"/>
    <col min="5368" max="5368" width="8.75" style="6" customWidth="1"/>
    <col min="5369" max="5369" width="8.25" style="6" customWidth="1"/>
    <col min="5370" max="5370" width="11" style="6" customWidth="1"/>
    <col min="5371" max="5371" width="11.75" style="6" customWidth="1"/>
    <col min="5372" max="5372" width="9" style="6"/>
    <col min="5373" max="5373" width="89" style="6" customWidth="1"/>
    <col min="5374" max="5621" width="9" style="6"/>
    <col min="5622" max="5622" width="10.25" style="6" customWidth="1"/>
    <col min="5623" max="5623" width="46.75" style="6" customWidth="1"/>
    <col min="5624" max="5624" width="8.75" style="6" customWidth="1"/>
    <col min="5625" max="5625" width="8.25" style="6" customWidth="1"/>
    <col min="5626" max="5626" width="11" style="6" customWidth="1"/>
    <col min="5627" max="5627" width="11.75" style="6" customWidth="1"/>
    <col min="5628" max="5628" width="9" style="6"/>
    <col min="5629" max="5629" width="89" style="6" customWidth="1"/>
    <col min="5630" max="5877" width="9" style="6"/>
    <col min="5878" max="5878" width="10.25" style="6" customWidth="1"/>
    <col min="5879" max="5879" width="46.75" style="6" customWidth="1"/>
    <col min="5880" max="5880" width="8.75" style="6" customWidth="1"/>
    <col min="5881" max="5881" width="8.25" style="6" customWidth="1"/>
    <col min="5882" max="5882" width="11" style="6" customWidth="1"/>
    <col min="5883" max="5883" width="11.75" style="6" customWidth="1"/>
    <col min="5884" max="5884" width="9" style="6"/>
    <col min="5885" max="5885" width="89" style="6" customWidth="1"/>
    <col min="5886" max="6133" width="9" style="6"/>
    <col min="6134" max="6134" width="10.25" style="6" customWidth="1"/>
    <col min="6135" max="6135" width="46.75" style="6" customWidth="1"/>
    <col min="6136" max="6136" width="8.75" style="6" customWidth="1"/>
    <col min="6137" max="6137" width="8.25" style="6" customWidth="1"/>
    <col min="6138" max="6138" width="11" style="6" customWidth="1"/>
    <col min="6139" max="6139" width="11.75" style="6" customWidth="1"/>
    <col min="6140" max="6140" width="9" style="6"/>
    <col min="6141" max="6141" width="89" style="6" customWidth="1"/>
    <col min="6142" max="6389" width="9" style="6"/>
    <col min="6390" max="6390" width="10.25" style="6" customWidth="1"/>
    <col min="6391" max="6391" width="46.75" style="6" customWidth="1"/>
    <col min="6392" max="6392" width="8.75" style="6" customWidth="1"/>
    <col min="6393" max="6393" width="8.25" style="6" customWidth="1"/>
    <col min="6394" max="6394" width="11" style="6" customWidth="1"/>
    <col min="6395" max="6395" width="11.75" style="6" customWidth="1"/>
    <col min="6396" max="6396" width="9" style="6"/>
    <col min="6397" max="6397" width="89" style="6" customWidth="1"/>
    <col min="6398" max="6645" width="9" style="6"/>
    <col min="6646" max="6646" width="10.25" style="6" customWidth="1"/>
    <col min="6647" max="6647" width="46.75" style="6" customWidth="1"/>
    <col min="6648" max="6648" width="8.75" style="6" customWidth="1"/>
    <col min="6649" max="6649" width="8.25" style="6" customWidth="1"/>
    <col min="6650" max="6650" width="11" style="6" customWidth="1"/>
    <col min="6651" max="6651" width="11.75" style="6" customWidth="1"/>
    <col min="6652" max="6652" width="9" style="6"/>
    <col min="6653" max="6653" width="89" style="6" customWidth="1"/>
    <col min="6654" max="6901" width="9" style="6"/>
    <col min="6902" max="6902" width="10.25" style="6" customWidth="1"/>
    <col min="6903" max="6903" width="46.75" style="6" customWidth="1"/>
    <col min="6904" max="6904" width="8.75" style="6" customWidth="1"/>
    <col min="6905" max="6905" width="8.25" style="6" customWidth="1"/>
    <col min="6906" max="6906" width="11" style="6" customWidth="1"/>
    <col min="6907" max="6907" width="11.75" style="6" customWidth="1"/>
    <col min="6908" max="6908" width="9" style="6"/>
    <col min="6909" max="6909" width="89" style="6" customWidth="1"/>
    <col min="6910" max="7157" width="9" style="6"/>
    <col min="7158" max="7158" width="10.25" style="6" customWidth="1"/>
    <col min="7159" max="7159" width="46.75" style="6" customWidth="1"/>
    <col min="7160" max="7160" width="8.75" style="6" customWidth="1"/>
    <col min="7161" max="7161" width="8.25" style="6" customWidth="1"/>
    <col min="7162" max="7162" width="11" style="6" customWidth="1"/>
    <col min="7163" max="7163" width="11.75" style="6" customWidth="1"/>
    <col min="7164" max="7164" width="9" style="6"/>
    <col min="7165" max="7165" width="89" style="6" customWidth="1"/>
    <col min="7166" max="7413" width="9" style="6"/>
    <col min="7414" max="7414" width="10.25" style="6" customWidth="1"/>
    <col min="7415" max="7415" width="46.75" style="6" customWidth="1"/>
    <col min="7416" max="7416" width="8.75" style="6" customWidth="1"/>
    <col min="7417" max="7417" width="8.25" style="6" customWidth="1"/>
    <col min="7418" max="7418" width="11" style="6" customWidth="1"/>
    <col min="7419" max="7419" width="11.75" style="6" customWidth="1"/>
    <col min="7420" max="7420" width="9" style="6"/>
    <col min="7421" max="7421" width="89" style="6" customWidth="1"/>
    <col min="7422" max="7669" width="9" style="6"/>
    <col min="7670" max="7670" width="10.25" style="6" customWidth="1"/>
    <col min="7671" max="7671" width="46.75" style="6" customWidth="1"/>
    <col min="7672" max="7672" width="8.75" style="6" customWidth="1"/>
    <col min="7673" max="7673" width="8.25" style="6" customWidth="1"/>
    <col min="7674" max="7674" width="11" style="6" customWidth="1"/>
    <col min="7675" max="7675" width="11.75" style="6" customWidth="1"/>
    <col min="7676" max="7676" width="9" style="6"/>
    <col min="7677" max="7677" width="89" style="6" customWidth="1"/>
    <col min="7678" max="7925" width="9" style="6"/>
    <col min="7926" max="7926" width="10.25" style="6" customWidth="1"/>
    <col min="7927" max="7927" width="46.75" style="6" customWidth="1"/>
    <col min="7928" max="7928" width="8.75" style="6" customWidth="1"/>
    <col min="7929" max="7929" width="8.25" style="6" customWidth="1"/>
    <col min="7930" max="7930" width="11" style="6" customWidth="1"/>
    <col min="7931" max="7931" width="11.75" style="6" customWidth="1"/>
    <col min="7932" max="7932" width="9" style="6"/>
    <col min="7933" max="7933" width="89" style="6" customWidth="1"/>
    <col min="7934" max="8181" width="9" style="6"/>
    <col min="8182" max="8182" width="10.25" style="6" customWidth="1"/>
    <col min="8183" max="8183" width="46.75" style="6" customWidth="1"/>
    <col min="8184" max="8184" width="8.75" style="6" customWidth="1"/>
    <col min="8185" max="8185" width="8.25" style="6" customWidth="1"/>
    <col min="8186" max="8186" width="11" style="6" customWidth="1"/>
    <col min="8187" max="8187" width="11.75" style="6" customWidth="1"/>
    <col min="8188" max="8188" width="9" style="6"/>
    <col min="8189" max="8189" width="89" style="6" customWidth="1"/>
    <col min="8190" max="8437" width="9" style="6"/>
    <col min="8438" max="8438" width="10.25" style="6" customWidth="1"/>
    <col min="8439" max="8439" width="46.75" style="6" customWidth="1"/>
    <col min="8440" max="8440" width="8.75" style="6" customWidth="1"/>
    <col min="8441" max="8441" width="8.25" style="6" customWidth="1"/>
    <col min="8442" max="8442" width="11" style="6" customWidth="1"/>
    <col min="8443" max="8443" width="11.75" style="6" customWidth="1"/>
    <col min="8444" max="8444" width="9" style="6"/>
    <col min="8445" max="8445" width="89" style="6" customWidth="1"/>
    <col min="8446" max="8693" width="9" style="6"/>
    <col min="8694" max="8694" width="10.25" style="6" customWidth="1"/>
    <col min="8695" max="8695" width="46.75" style="6" customWidth="1"/>
    <col min="8696" max="8696" width="8.75" style="6" customWidth="1"/>
    <col min="8697" max="8697" width="8.25" style="6" customWidth="1"/>
    <col min="8698" max="8698" width="11" style="6" customWidth="1"/>
    <col min="8699" max="8699" width="11.75" style="6" customWidth="1"/>
    <col min="8700" max="8700" width="9" style="6"/>
    <col min="8701" max="8701" width="89" style="6" customWidth="1"/>
    <col min="8702" max="8949" width="9" style="6"/>
    <col min="8950" max="8950" width="10.25" style="6" customWidth="1"/>
    <col min="8951" max="8951" width="46.75" style="6" customWidth="1"/>
    <col min="8952" max="8952" width="8.75" style="6" customWidth="1"/>
    <col min="8953" max="8953" width="8.25" style="6" customWidth="1"/>
    <col min="8954" max="8954" width="11" style="6" customWidth="1"/>
    <col min="8955" max="8955" width="11.75" style="6" customWidth="1"/>
    <col min="8956" max="8956" width="9" style="6"/>
    <col min="8957" max="8957" width="89" style="6" customWidth="1"/>
    <col min="8958" max="9205" width="9" style="6"/>
    <col min="9206" max="9206" width="10.25" style="6" customWidth="1"/>
    <col min="9207" max="9207" width="46.75" style="6" customWidth="1"/>
    <col min="9208" max="9208" width="8.75" style="6" customWidth="1"/>
    <col min="9209" max="9209" width="8.25" style="6" customWidth="1"/>
    <col min="9210" max="9210" width="11" style="6" customWidth="1"/>
    <col min="9211" max="9211" width="11.75" style="6" customWidth="1"/>
    <col min="9212" max="9212" width="9" style="6"/>
    <col min="9213" max="9213" width="89" style="6" customWidth="1"/>
    <col min="9214" max="9461" width="9" style="6"/>
    <col min="9462" max="9462" width="10.25" style="6" customWidth="1"/>
    <col min="9463" max="9463" width="46.75" style="6" customWidth="1"/>
    <col min="9464" max="9464" width="8.75" style="6" customWidth="1"/>
    <col min="9465" max="9465" width="8.25" style="6" customWidth="1"/>
    <col min="9466" max="9466" width="11" style="6" customWidth="1"/>
    <col min="9467" max="9467" width="11.75" style="6" customWidth="1"/>
    <col min="9468" max="9468" width="9" style="6"/>
    <col min="9469" max="9469" width="89" style="6" customWidth="1"/>
    <col min="9470" max="9717" width="9" style="6"/>
    <col min="9718" max="9718" width="10.25" style="6" customWidth="1"/>
    <col min="9719" max="9719" width="46.75" style="6" customWidth="1"/>
    <col min="9720" max="9720" width="8.75" style="6" customWidth="1"/>
    <col min="9721" max="9721" width="8.25" style="6" customWidth="1"/>
    <col min="9722" max="9722" width="11" style="6" customWidth="1"/>
    <col min="9723" max="9723" width="11.75" style="6" customWidth="1"/>
    <col min="9724" max="9724" width="9" style="6"/>
    <col min="9725" max="9725" width="89" style="6" customWidth="1"/>
    <col min="9726" max="9973" width="9" style="6"/>
    <col min="9974" max="9974" width="10.25" style="6" customWidth="1"/>
    <col min="9975" max="9975" width="46.75" style="6" customWidth="1"/>
    <col min="9976" max="9976" width="8.75" style="6" customWidth="1"/>
    <col min="9977" max="9977" width="8.25" style="6" customWidth="1"/>
    <col min="9978" max="9978" width="11" style="6" customWidth="1"/>
    <col min="9979" max="9979" width="11.75" style="6" customWidth="1"/>
    <col min="9980" max="9980" width="9" style="6"/>
    <col min="9981" max="9981" width="89" style="6" customWidth="1"/>
    <col min="9982" max="10229" width="9" style="6"/>
    <col min="10230" max="10230" width="10.25" style="6" customWidth="1"/>
    <col min="10231" max="10231" width="46.75" style="6" customWidth="1"/>
    <col min="10232" max="10232" width="8.75" style="6" customWidth="1"/>
    <col min="10233" max="10233" width="8.25" style="6" customWidth="1"/>
    <col min="10234" max="10234" width="11" style="6" customWidth="1"/>
    <col min="10235" max="10235" width="11.75" style="6" customWidth="1"/>
    <col min="10236" max="10236" width="9" style="6"/>
    <col min="10237" max="10237" width="89" style="6" customWidth="1"/>
    <col min="10238" max="10485" width="9" style="6"/>
    <col min="10486" max="10486" width="10.25" style="6" customWidth="1"/>
    <col min="10487" max="10487" width="46.75" style="6" customWidth="1"/>
    <col min="10488" max="10488" width="8.75" style="6" customWidth="1"/>
    <col min="10489" max="10489" width="8.25" style="6" customWidth="1"/>
    <col min="10490" max="10490" width="11" style="6" customWidth="1"/>
    <col min="10491" max="10491" width="11.75" style="6" customWidth="1"/>
    <col min="10492" max="10492" width="9" style="6"/>
    <col min="10493" max="10493" width="89" style="6" customWidth="1"/>
    <col min="10494" max="10741" width="9" style="6"/>
    <col min="10742" max="10742" width="10.25" style="6" customWidth="1"/>
    <col min="10743" max="10743" width="46.75" style="6" customWidth="1"/>
    <col min="10744" max="10744" width="8.75" style="6" customWidth="1"/>
    <col min="10745" max="10745" width="8.25" style="6" customWidth="1"/>
    <col min="10746" max="10746" width="11" style="6" customWidth="1"/>
    <col min="10747" max="10747" width="11.75" style="6" customWidth="1"/>
    <col min="10748" max="10748" width="9" style="6"/>
    <col min="10749" max="10749" width="89" style="6" customWidth="1"/>
    <col min="10750" max="10997" width="9" style="6"/>
    <col min="10998" max="10998" width="10.25" style="6" customWidth="1"/>
    <col min="10999" max="10999" width="46.75" style="6" customWidth="1"/>
    <col min="11000" max="11000" width="8.75" style="6" customWidth="1"/>
    <col min="11001" max="11001" width="8.25" style="6" customWidth="1"/>
    <col min="11002" max="11002" width="11" style="6" customWidth="1"/>
    <col min="11003" max="11003" width="11.75" style="6" customWidth="1"/>
    <col min="11004" max="11004" width="9" style="6"/>
    <col min="11005" max="11005" width="89" style="6" customWidth="1"/>
    <col min="11006" max="11253" width="9" style="6"/>
    <col min="11254" max="11254" width="10.25" style="6" customWidth="1"/>
    <col min="11255" max="11255" width="46.75" style="6" customWidth="1"/>
    <col min="11256" max="11256" width="8.75" style="6" customWidth="1"/>
    <col min="11257" max="11257" width="8.25" style="6" customWidth="1"/>
    <col min="11258" max="11258" width="11" style="6" customWidth="1"/>
    <col min="11259" max="11259" width="11.75" style="6" customWidth="1"/>
    <col min="11260" max="11260" width="9" style="6"/>
    <col min="11261" max="11261" width="89" style="6" customWidth="1"/>
    <col min="11262" max="11509" width="9" style="6"/>
    <col min="11510" max="11510" width="10.25" style="6" customWidth="1"/>
    <col min="11511" max="11511" width="46.75" style="6" customWidth="1"/>
    <col min="11512" max="11512" width="8.75" style="6" customWidth="1"/>
    <col min="11513" max="11513" width="8.25" style="6" customWidth="1"/>
    <col min="11514" max="11514" width="11" style="6" customWidth="1"/>
    <col min="11515" max="11515" width="11.75" style="6" customWidth="1"/>
    <col min="11516" max="11516" width="9" style="6"/>
    <col min="11517" max="11517" width="89" style="6" customWidth="1"/>
    <col min="11518" max="11765" width="9" style="6"/>
    <col min="11766" max="11766" width="10.25" style="6" customWidth="1"/>
    <col min="11767" max="11767" width="46.75" style="6" customWidth="1"/>
    <col min="11768" max="11768" width="8.75" style="6" customWidth="1"/>
    <col min="11769" max="11769" width="8.25" style="6" customWidth="1"/>
    <col min="11770" max="11770" width="11" style="6" customWidth="1"/>
    <col min="11771" max="11771" width="11.75" style="6" customWidth="1"/>
    <col min="11772" max="11772" width="9" style="6"/>
    <col min="11773" max="11773" width="89" style="6" customWidth="1"/>
    <col min="11774" max="12021" width="9" style="6"/>
    <col min="12022" max="12022" width="10.25" style="6" customWidth="1"/>
    <col min="12023" max="12023" width="46.75" style="6" customWidth="1"/>
    <col min="12024" max="12024" width="8.75" style="6" customWidth="1"/>
    <col min="12025" max="12025" width="8.25" style="6" customWidth="1"/>
    <col min="12026" max="12026" width="11" style="6" customWidth="1"/>
    <col min="12027" max="12027" width="11.75" style="6" customWidth="1"/>
    <col min="12028" max="12028" width="9" style="6"/>
    <col min="12029" max="12029" width="89" style="6" customWidth="1"/>
    <col min="12030" max="12277" width="9" style="6"/>
    <col min="12278" max="12278" width="10.25" style="6" customWidth="1"/>
    <col min="12279" max="12279" width="46.75" style="6" customWidth="1"/>
    <col min="12280" max="12280" width="8.75" style="6" customWidth="1"/>
    <col min="12281" max="12281" width="8.25" style="6" customWidth="1"/>
    <col min="12282" max="12282" width="11" style="6" customWidth="1"/>
    <col min="12283" max="12283" width="11.75" style="6" customWidth="1"/>
    <col min="12284" max="12284" width="9" style="6"/>
    <col min="12285" max="12285" width="89" style="6" customWidth="1"/>
    <col min="12286" max="12533" width="9" style="6"/>
    <col min="12534" max="12534" width="10.25" style="6" customWidth="1"/>
    <col min="12535" max="12535" width="46.75" style="6" customWidth="1"/>
    <col min="12536" max="12536" width="8.75" style="6" customWidth="1"/>
    <col min="12537" max="12537" width="8.25" style="6" customWidth="1"/>
    <col min="12538" max="12538" width="11" style="6" customWidth="1"/>
    <col min="12539" max="12539" width="11.75" style="6" customWidth="1"/>
    <col min="12540" max="12540" width="9" style="6"/>
    <col min="12541" max="12541" width="89" style="6" customWidth="1"/>
    <col min="12542" max="12789" width="9" style="6"/>
    <col min="12790" max="12790" width="10.25" style="6" customWidth="1"/>
    <col min="12791" max="12791" width="46.75" style="6" customWidth="1"/>
    <col min="12792" max="12792" width="8.75" style="6" customWidth="1"/>
    <col min="12793" max="12793" width="8.25" style="6" customWidth="1"/>
    <col min="12794" max="12794" width="11" style="6" customWidth="1"/>
    <col min="12795" max="12795" width="11.75" style="6" customWidth="1"/>
    <col min="12796" max="12796" width="9" style="6"/>
    <col min="12797" max="12797" width="89" style="6" customWidth="1"/>
    <col min="12798" max="13045" width="9" style="6"/>
    <col min="13046" max="13046" width="10.25" style="6" customWidth="1"/>
    <col min="13047" max="13047" width="46.75" style="6" customWidth="1"/>
    <col min="13048" max="13048" width="8.75" style="6" customWidth="1"/>
    <col min="13049" max="13049" width="8.25" style="6" customWidth="1"/>
    <col min="13050" max="13050" width="11" style="6" customWidth="1"/>
    <col min="13051" max="13051" width="11.75" style="6" customWidth="1"/>
    <col min="13052" max="13052" width="9" style="6"/>
    <col min="13053" max="13053" width="89" style="6" customWidth="1"/>
    <col min="13054" max="13301" width="9" style="6"/>
    <col min="13302" max="13302" width="10.25" style="6" customWidth="1"/>
    <col min="13303" max="13303" width="46.75" style="6" customWidth="1"/>
    <col min="13304" max="13304" width="8.75" style="6" customWidth="1"/>
    <col min="13305" max="13305" width="8.25" style="6" customWidth="1"/>
    <col min="13306" max="13306" width="11" style="6" customWidth="1"/>
    <col min="13307" max="13307" width="11.75" style="6" customWidth="1"/>
    <col min="13308" max="13308" width="9" style="6"/>
    <col min="13309" max="13309" width="89" style="6" customWidth="1"/>
    <col min="13310" max="13557" width="9" style="6"/>
    <col min="13558" max="13558" width="10.25" style="6" customWidth="1"/>
    <col min="13559" max="13559" width="46.75" style="6" customWidth="1"/>
    <col min="13560" max="13560" width="8.75" style="6" customWidth="1"/>
    <col min="13561" max="13561" width="8.25" style="6" customWidth="1"/>
    <col min="13562" max="13562" width="11" style="6" customWidth="1"/>
    <col min="13563" max="13563" width="11.75" style="6" customWidth="1"/>
    <col min="13564" max="13564" width="9" style="6"/>
    <col min="13565" max="13565" width="89" style="6" customWidth="1"/>
    <col min="13566" max="13813" width="9" style="6"/>
    <col min="13814" max="13814" width="10.25" style="6" customWidth="1"/>
    <col min="13815" max="13815" width="46.75" style="6" customWidth="1"/>
    <col min="13816" max="13816" width="8.75" style="6" customWidth="1"/>
    <col min="13817" max="13817" width="8.25" style="6" customWidth="1"/>
    <col min="13818" max="13818" width="11" style="6" customWidth="1"/>
    <col min="13819" max="13819" width="11.75" style="6" customWidth="1"/>
    <col min="13820" max="13820" width="9" style="6"/>
    <col min="13821" max="13821" width="89" style="6" customWidth="1"/>
    <col min="13822" max="14069" width="9" style="6"/>
    <col min="14070" max="14070" width="10.25" style="6" customWidth="1"/>
    <col min="14071" max="14071" width="46.75" style="6" customWidth="1"/>
    <col min="14072" max="14072" width="8.75" style="6" customWidth="1"/>
    <col min="14073" max="14073" width="8.25" style="6" customWidth="1"/>
    <col min="14074" max="14074" width="11" style="6" customWidth="1"/>
    <col min="14075" max="14075" width="11.75" style="6" customWidth="1"/>
    <col min="14076" max="14076" width="9" style="6"/>
    <col min="14077" max="14077" width="89" style="6" customWidth="1"/>
    <col min="14078" max="14325" width="9" style="6"/>
    <col min="14326" max="14326" width="10.25" style="6" customWidth="1"/>
    <col min="14327" max="14327" width="46.75" style="6" customWidth="1"/>
    <col min="14328" max="14328" width="8.75" style="6" customWidth="1"/>
    <col min="14329" max="14329" width="8.25" style="6" customWidth="1"/>
    <col min="14330" max="14330" width="11" style="6" customWidth="1"/>
    <col min="14331" max="14331" width="11.75" style="6" customWidth="1"/>
    <col min="14332" max="14332" width="9" style="6"/>
    <col min="14333" max="14333" width="89" style="6" customWidth="1"/>
    <col min="14334" max="14581" width="9" style="6"/>
    <col min="14582" max="14582" width="10.25" style="6" customWidth="1"/>
    <col min="14583" max="14583" width="46.75" style="6" customWidth="1"/>
    <col min="14584" max="14584" width="8.75" style="6" customWidth="1"/>
    <col min="14585" max="14585" width="8.25" style="6" customWidth="1"/>
    <col min="14586" max="14586" width="11" style="6" customWidth="1"/>
    <col min="14587" max="14587" width="11.75" style="6" customWidth="1"/>
    <col min="14588" max="14588" width="9" style="6"/>
    <col min="14589" max="14589" width="89" style="6" customWidth="1"/>
    <col min="14590" max="14837" width="9" style="6"/>
    <col min="14838" max="14838" width="10.25" style="6" customWidth="1"/>
    <col min="14839" max="14839" width="46.75" style="6" customWidth="1"/>
    <col min="14840" max="14840" width="8.75" style="6" customWidth="1"/>
    <col min="14841" max="14841" width="8.25" style="6" customWidth="1"/>
    <col min="14842" max="14842" width="11" style="6" customWidth="1"/>
    <col min="14843" max="14843" width="11.75" style="6" customWidth="1"/>
    <col min="14844" max="14844" width="9" style="6"/>
    <col min="14845" max="14845" width="89" style="6" customWidth="1"/>
    <col min="14846" max="15093" width="9" style="6"/>
    <col min="15094" max="15094" width="10.25" style="6" customWidth="1"/>
    <col min="15095" max="15095" width="46.75" style="6" customWidth="1"/>
    <col min="15096" max="15096" width="8.75" style="6" customWidth="1"/>
    <col min="15097" max="15097" width="8.25" style="6" customWidth="1"/>
    <col min="15098" max="15098" width="11" style="6" customWidth="1"/>
    <col min="15099" max="15099" width="11.75" style="6" customWidth="1"/>
    <col min="15100" max="15100" width="9" style="6"/>
    <col min="15101" max="15101" width="89" style="6" customWidth="1"/>
    <col min="15102" max="15349" width="9" style="6"/>
    <col min="15350" max="15350" width="10.25" style="6" customWidth="1"/>
    <col min="15351" max="15351" width="46.75" style="6" customWidth="1"/>
    <col min="15352" max="15352" width="8.75" style="6" customWidth="1"/>
    <col min="15353" max="15353" width="8.25" style="6" customWidth="1"/>
    <col min="15354" max="15354" width="11" style="6" customWidth="1"/>
    <col min="15355" max="15355" width="11.75" style="6" customWidth="1"/>
    <col min="15356" max="15356" width="9" style="6"/>
    <col min="15357" max="15357" width="89" style="6" customWidth="1"/>
    <col min="15358" max="15605" width="9" style="6"/>
    <col min="15606" max="15606" width="10.25" style="6" customWidth="1"/>
    <col min="15607" max="15607" width="46.75" style="6" customWidth="1"/>
    <col min="15608" max="15608" width="8.75" style="6" customWidth="1"/>
    <col min="15609" max="15609" width="8.25" style="6" customWidth="1"/>
    <col min="15610" max="15610" width="11" style="6" customWidth="1"/>
    <col min="15611" max="15611" width="11.75" style="6" customWidth="1"/>
    <col min="15612" max="15612" width="9" style="6"/>
    <col min="15613" max="15613" width="89" style="6" customWidth="1"/>
    <col min="15614" max="15861" width="9" style="6"/>
    <col min="15862" max="15862" width="10.25" style="6" customWidth="1"/>
    <col min="15863" max="15863" width="46.75" style="6" customWidth="1"/>
    <col min="15864" max="15864" width="8.75" style="6" customWidth="1"/>
    <col min="15865" max="15865" width="8.25" style="6" customWidth="1"/>
    <col min="15866" max="15866" width="11" style="6" customWidth="1"/>
    <col min="15867" max="15867" width="11.75" style="6" customWidth="1"/>
    <col min="15868" max="15868" width="9" style="6"/>
    <col min="15869" max="15869" width="89" style="6" customWidth="1"/>
    <col min="15870" max="16117" width="9" style="6"/>
    <col min="16118" max="16118" width="10.25" style="6" customWidth="1"/>
    <col min="16119" max="16119" width="46.75" style="6" customWidth="1"/>
    <col min="16120" max="16120" width="8.75" style="6" customWidth="1"/>
    <col min="16121" max="16121" width="8.25" style="6" customWidth="1"/>
    <col min="16122" max="16122" width="11" style="6" customWidth="1"/>
    <col min="16123" max="16123" width="11.75" style="6" customWidth="1"/>
    <col min="16124" max="16124" width="9" style="6"/>
    <col min="16125" max="16125" width="89" style="6" customWidth="1"/>
    <col min="16126" max="16384" width="9" style="6"/>
  </cols>
  <sheetData>
    <row r="2" spans="1:2" ht="13.8">
      <c r="A2" s="7"/>
    </row>
    <row r="3" spans="1:2" ht="27.6">
      <c r="A3" s="7"/>
      <c r="B3" s="4" t="s">
        <v>159</v>
      </c>
    </row>
    <row r="4" spans="1:2" ht="13.8">
      <c r="A4" s="7"/>
      <c r="B4" s="4"/>
    </row>
    <row r="5" spans="1:2" ht="13.8">
      <c r="A5" s="7"/>
      <c r="B5" s="4" t="s">
        <v>160</v>
      </c>
    </row>
    <row r="6" spans="1:2" ht="13.8">
      <c r="A6" s="7"/>
      <c r="B6" s="8"/>
    </row>
    <row r="7" spans="1:2" ht="57.75" customHeight="1">
      <c r="A7" s="7"/>
      <c r="B7" s="8" t="s">
        <v>274</v>
      </c>
    </row>
    <row r="8" spans="1:2" ht="13.8">
      <c r="A8" s="7"/>
      <c r="B8" s="8"/>
    </row>
    <row r="9" spans="1:2" ht="43.5" customHeight="1">
      <c r="A9" s="7"/>
      <c r="B9" s="8" t="s">
        <v>264</v>
      </c>
    </row>
    <row r="10" spans="1:2" ht="13.8">
      <c r="A10" s="7"/>
      <c r="B10" s="8"/>
    </row>
    <row r="11" spans="1:2" ht="40.950000000000003" customHeight="1">
      <c r="A11" s="7"/>
      <c r="B11" s="64" t="s">
        <v>161</v>
      </c>
    </row>
    <row r="12" spans="1:2" ht="13.8">
      <c r="A12" s="7"/>
      <c r="B12" s="8"/>
    </row>
    <row r="13" spans="1:2" ht="27.75" customHeight="1">
      <c r="A13" s="7"/>
      <c r="B13" s="8" t="s">
        <v>162</v>
      </c>
    </row>
    <row r="14" spans="1:2" ht="13.8">
      <c r="A14" s="7"/>
      <c r="B14" s="8"/>
    </row>
    <row r="15" spans="1:2" ht="30.75" customHeight="1">
      <c r="A15" s="7"/>
      <c r="B15" s="8" t="s">
        <v>163</v>
      </c>
    </row>
    <row r="16" spans="1:2" ht="13.8">
      <c r="A16" s="7"/>
      <c r="B16" s="8"/>
    </row>
    <row r="17" spans="1:2" ht="13.8">
      <c r="A17" s="7"/>
      <c r="B17" s="8" t="s">
        <v>164</v>
      </c>
    </row>
    <row r="18" spans="1:2" ht="27.75" customHeight="1">
      <c r="A18" s="7"/>
      <c r="B18" s="8" t="s">
        <v>275</v>
      </c>
    </row>
    <row r="19" spans="1:2" ht="14.25" customHeight="1">
      <c r="A19" s="7"/>
      <c r="B19" s="8" t="s">
        <v>165</v>
      </c>
    </row>
    <row r="20" spans="1:2" ht="15" customHeight="1">
      <c r="A20" s="7"/>
      <c r="B20" s="8" t="s">
        <v>166</v>
      </c>
    </row>
    <row r="21" spans="1:2" ht="14.25" customHeight="1">
      <c r="A21" s="7"/>
      <c r="B21" s="8" t="s">
        <v>317</v>
      </c>
    </row>
    <row r="22" spans="1:2" ht="13.8">
      <c r="A22" s="7"/>
      <c r="B22" s="8"/>
    </row>
    <row r="23" spans="1:2" ht="18" customHeight="1">
      <c r="A23" s="7"/>
      <c r="B23" s="8" t="s">
        <v>167</v>
      </c>
    </row>
    <row r="24" spans="1:2" ht="13.8">
      <c r="A24" s="7"/>
      <c r="B24" s="8"/>
    </row>
    <row r="25" spans="1:2" ht="41.25" customHeight="1">
      <c r="A25" s="7"/>
      <c r="B25" s="8" t="s">
        <v>168</v>
      </c>
    </row>
    <row r="26" spans="1:2" ht="13.8">
      <c r="A26" s="7"/>
      <c r="B26" s="8"/>
    </row>
    <row r="27" spans="1:2" ht="16.5" customHeight="1">
      <c r="A27" s="7"/>
      <c r="B27" s="8" t="s">
        <v>169</v>
      </c>
    </row>
    <row r="28" spans="1:2" ht="13.8">
      <c r="A28" s="7"/>
      <c r="B28" s="8"/>
    </row>
    <row r="29" spans="1:2" ht="13.8">
      <c r="A29" s="7"/>
      <c r="B29" s="4" t="s">
        <v>170</v>
      </c>
    </row>
    <row r="30" spans="1:2" ht="13.8">
      <c r="A30" s="7"/>
      <c r="B30" s="8"/>
    </row>
    <row r="31" spans="1:2" ht="13.8">
      <c r="A31" s="7"/>
      <c r="B31" s="63" t="s">
        <v>171</v>
      </c>
    </row>
    <row r="32" spans="1:2" ht="9" customHeight="1">
      <c r="A32" s="7"/>
      <c r="B32" s="8"/>
    </row>
    <row r="33" spans="1:2" ht="42.75" customHeight="1">
      <c r="A33" s="7"/>
      <c r="B33" s="8" t="s">
        <v>260</v>
      </c>
    </row>
    <row r="34" spans="1:2" ht="9" customHeight="1">
      <c r="A34" s="7"/>
      <c r="B34" s="8"/>
    </row>
    <row r="35" spans="1:2" ht="27.75" customHeight="1">
      <c r="A35" s="7"/>
      <c r="B35" s="8" t="s">
        <v>172</v>
      </c>
    </row>
    <row r="36" spans="1:2" ht="14.25" customHeight="1">
      <c r="A36" s="7"/>
      <c r="B36" s="8" t="s">
        <v>173</v>
      </c>
    </row>
    <row r="37" spans="1:2" ht="9" customHeight="1">
      <c r="A37" s="7"/>
      <c r="B37" s="8"/>
    </row>
    <row r="38" spans="1:2" ht="14.25" customHeight="1">
      <c r="A38" s="7"/>
      <c r="B38" s="63" t="s">
        <v>174</v>
      </c>
    </row>
    <row r="39" spans="1:2" ht="9" customHeight="1">
      <c r="A39" s="7"/>
      <c r="B39" s="8"/>
    </row>
    <row r="40" spans="1:2" ht="42.75" customHeight="1">
      <c r="A40" s="7"/>
      <c r="B40" s="8" t="s">
        <v>175</v>
      </c>
    </row>
    <row r="41" spans="1:2" ht="9" customHeight="1">
      <c r="A41" s="7"/>
      <c r="B41" s="8"/>
    </row>
    <row r="42" spans="1:2" ht="13.8">
      <c r="A42" s="7"/>
      <c r="B42" s="63" t="s">
        <v>176</v>
      </c>
    </row>
    <row r="43" spans="1:2" ht="9" customHeight="1">
      <c r="A43" s="7"/>
      <c r="B43" s="8"/>
    </row>
    <row r="44" spans="1:2" ht="142.5" customHeight="1">
      <c r="A44" s="7"/>
      <c r="B44" s="8" t="s">
        <v>177</v>
      </c>
    </row>
    <row r="45" spans="1:2" ht="9" customHeight="1">
      <c r="A45" s="7"/>
      <c r="B45" s="8"/>
    </row>
    <row r="46" spans="1:2" ht="13.8">
      <c r="A46" s="7"/>
      <c r="B46" s="63" t="s">
        <v>178</v>
      </c>
    </row>
    <row r="47" spans="1:2" ht="9" customHeight="1">
      <c r="A47" s="7"/>
      <c r="B47" s="8"/>
    </row>
    <row r="48" spans="1:2" ht="29.25" customHeight="1">
      <c r="A48" s="7"/>
      <c r="B48" s="8" t="s">
        <v>179</v>
      </c>
    </row>
    <row r="49" spans="1:2" ht="9" customHeight="1">
      <c r="A49" s="7"/>
      <c r="B49" s="8"/>
    </row>
    <row r="50" spans="1:2" ht="16.5" customHeight="1">
      <c r="A50" s="7"/>
      <c r="B50" s="63" t="s">
        <v>180</v>
      </c>
    </row>
    <row r="51" spans="1:2" ht="9" customHeight="1">
      <c r="A51" s="7"/>
      <c r="B51" s="8"/>
    </row>
    <row r="52" spans="1:2" ht="56.25" customHeight="1">
      <c r="A52" s="7"/>
      <c r="B52" s="8" t="s">
        <v>181</v>
      </c>
    </row>
    <row r="53" spans="1:2" ht="9" customHeight="1">
      <c r="A53" s="7"/>
      <c r="B53" s="8"/>
    </row>
    <row r="54" spans="1:2" ht="15" customHeight="1">
      <c r="A54" s="7"/>
      <c r="B54" s="63" t="s">
        <v>182</v>
      </c>
    </row>
    <row r="55" spans="1:2" ht="9" customHeight="1">
      <c r="A55" s="7"/>
      <c r="B55" s="8"/>
    </row>
    <row r="56" spans="1:2" ht="28.5" customHeight="1">
      <c r="A56" s="7"/>
      <c r="B56" s="8" t="s">
        <v>183</v>
      </c>
    </row>
    <row r="57" spans="1:2" ht="9" customHeight="1">
      <c r="A57" s="7"/>
      <c r="B57" s="8"/>
    </row>
    <row r="58" spans="1:2" ht="13.8">
      <c r="A58" s="7"/>
      <c r="B58" s="63" t="s">
        <v>184</v>
      </c>
    </row>
    <row r="59" spans="1:2" ht="9" customHeight="1">
      <c r="A59" s="7"/>
      <c r="B59" s="8"/>
    </row>
    <row r="60" spans="1:2" ht="43.5" customHeight="1">
      <c r="A60" s="7"/>
      <c r="B60" s="8" t="s">
        <v>185</v>
      </c>
    </row>
    <row r="61" spans="1:2" ht="28.5" customHeight="1">
      <c r="A61" s="7"/>
      <c r="B61" s="8" t="s">
        <v>186</v>
      </c>
    </row>
    <row r="62" spans="1:2" ht="13.8">
      <c r="A62" s="7"/>
      <c r="B62" s="8"/>
    </row>
    <row r="63" spans="1:2" ht="13.5" customHeight="1">
      <c r="A63" s="7"/>
      <c r="B63" s="63" t="s">
        <v>187</v>
      </c>
    </row>
    <row r="64" spans="1:2" ht="9" customHeight="1">
      <c r="A64" s="7"/>
      <c r="B64" s="8"/>
    </row>
    <row r="65" spans="1:2" ht="42" customHeight="1">
      <c r="A65" s="7"/>
      <c r="B65" s="8" t="s">
        <v>188</v>
      </c>
    </row>
    <row r="66" spans="1:2" ht="9" customHeight="1">
      <c r="A66" s="7"/>
      <c r="B66" s="8"/>
    </row>
    <row r="67" spans="1:2" ht="27.75" customHeight="1">
      <c r="A67" s="7"/>
      <c r="B67" s="8" t="s">
        <v>189</v>
      </c>
    </row>
    <row r="68" spans="1:2" ht="9" customHeight="1">
      <c r="A68" s="7"/>
      <c r="B68" s="8"/>
    </row>
    <row r="69" spans="1:2" ht="27.75" customHeight="1">
      <c r="A69" s="7"/>
      <c r="B69" s="8" t="s">
        <v>190</v>
      </c>
    </row>
    <row r="70" spans="1:2" ht="9" customHeight="1">
      <c r="A70" s="7"/>
      <c r="B70" s="8"/>
    </row>
    <row r="71" spans="1:2" ht="27.75" customHeight="1">
      <c r="A71" s="7"/>
      <c r="B71" s="8" t="s">
        <v>191</v>
      </c>
    </row>
    <row r="72" spans="1:2" ht="9" customHeight="1">
      <c r="A72" s="7"/>
      <c r="B72" s="8"/>
    </row>
    <row r="73" spans="1:2" ht="42" customHeight="1">
      <c r="A73" s="7"/>
      <c r="B73" s="8" t="s">
        <v>192</v>
      </c>
    </row>
    <row r="74" spans="1:2" ht="9" customHeight="1">
      <c r="A74" s="7"/>
      <c r="B74" s="8"/>
    </row>
    <row r="75" spans="1:2" ht="13.5" customHeight="1">
      <c r="A75" s="7"/>
      <c r="B75" s="63" t="s">
        <v>193</v>
      </c>
    </row>
    <row r="76" spans="1:2" ht="9" customHeight="1">
      <c r="A76" s="7"/>
      <c r="B76" s="8"/>
    </row>
    <row r="77" spans="1:2" ht="42" customHeight="1">
      <c r="A77" s="7"/>
      <c r="B77" s="8" t="s">
        <v>194</v>
      </c>
    </row>
    <row r="78" spans="1:2" ht="13.8">
      <c r="A78" s="7"/>
      <c r="B78" s="8" t="s">
        <v>195</v>
      </c>
    </row>
    <row r="79" spans="1:2" ht="15" customHeight="1">
      <c r="A79" s="7"/>
      <c r="B79" s="8" t="s">
        <v>196</v>
      </c>
    </row>
    <row r="80" spans="1:2" ht="13.8">
      <c r="A80" s="7"/>
      <c r="B80" s="8" t="s">
        <v>311</v>
      </c>
    </row>
    <row r="81" spans="1:2" ht="13.5" customHeight="1">
      <c r="A81" s="7"/>
      <c r="B81" s="8" t="s">
        <v>312</v>
      </c>
    </row>
    <row r="82" spans="1:2" ht="15" customHeight="1">
      <c r="A82" s="7"/>
      <c r="B82" s="8" t="s">
        <v>313</v>
      </c>
    </row>
    <row r="83" spans="1:2" ht="13.8">
      <c r="A83" s="7"/>
      <c r="B83" s="8" t="s">
        <v>314</v>
      </c>
    </row>
    <row r="84" spans="1:2" ht="15" customHeight="1">
      <c r="A84" s="7"/>
      <c r="B84" s="8" t="s">
        <v>315</v>
      </c>
    </row>
    <row r="85" spans="1:2" ht="27.75" customHeight="1">
      <c r="A85" s="7"/>
      <c r="B85" s="8" t="s">
        <v>316</v>
      </c>
    </row>
    <row r="86" spans="1:2" ht="9" customHeight="1">
      <c r="A86" s="7"/>
      <c r="B86" s="8"/>
    </row>
    <row r="87" spans="1:2" ht="39.75" customHeight="1">
      <c r="A87" s="7"/>
      <c r="B87" s="64" t="s">
        <v>197</v>
      </c>
    </row>
    <row r="88" spans="1:2" ht="9" customHeight="1">
      <c r="A88" s="7"/>
      <c r="B88" s="8"/>
    </row>
    <row r="89" spans="1:2" ht="42.75" customHeight="1">
      <c r="A89" s="7"/>
      <c r="B89" s="8" t="s">
        <v>198</v>
      </c>
    </row>
    <row r="90" spans="1:2" ht="9" customHeight="1">
      <c r="A90" s="7"/>
      <c r="B90" s="8"/>
    </row>
    <row r="91" spans="1:2" ht="42.75" customHeight="1">
      <c r="A91" s="7"/>
      <c r="B91" s="8" t="s">
        <v>199</v>
      </c>
    </row>
    <row r="92" spans="1:2" ht="9" customHeight="1">
      <c r="A92" s="7"/>
      <c r="B92" s="8"/>
    </row>
    <row r="93" spans="1:2" ht="87.75" customHeight="1">
      <c r="A93" s="7"/>
      <c r="B93" s="64" t="s">
        <v>200</v>
      </c>
    </row>
    <row r="94" spans="1:2" ht="13.8">
      <c r="A94" s="7"/>
      <c r="B94" s="4"/>
    </row>
    <row r="95" spans="1:2" ht="13.8">
      <c r="A95" s="7"/>
      <c r="B95" s="8"/>
    </row>
    <row r="96" spans="1:2" ht="13.8">
      <c r="A96" s="7"/>
      <c r="B96" s="8"/>
    </row>
    <row r="97" spans="1:2" ht="13.8">
      <c r="A97" s="7"/>
      <c r="B97" s="8"/>
    </row>
    <row r="98" spans="1:2" ht="13.8">
      <c r="A98" s="7"/>
      <c r="B98" s="8"/>
    </row>
    <row r="99" spans="1:2" ht="13.8">
      <c r="A99" s="7"/>
      <c r="B99" s="8"/>
    </row>
    <row r="100" spans="1:2" ht="13.8">
      <c r="A100" s="7"/>
      <c r="B100" s="8"/>
    </row>
    <row r="101" spans="1:2" ht="13.8">
      <c r="A101" s="7"/>
      <c r="B101" s="8"/>
    </row>
    <row r="102" spans="1:2" ht="13.8">
      <c r="A102" s="7"/>
      <c r="B102" s="8"/>
    </row>
    <row r="103" spans="1:2" ht="13.8">
      <c r="A103" s="7"/>
      <c r="B103" s="8"/>
    </row>
    <row r="104" spans="1:2" ht="13.8">
      <c r="A104" s="7"/>
      <c r="B104" s="8"/>
    </row>
    <row r="105" spans="1:2" ht="13.8">
      <c r="A105" s="7"/>
      <c r="B105" s="8"/>
    </row>
    <row r="106" spans="1:2" ht="13.8">
      <c r="A106" s="7"/>
      <c r="B106" s="8"/>
    </row>
    <row r="107" spans="1:2" ht="13.8">
      <c r="A107" s="7"/>
      <c r="B107" s="8"/>
    </row>
    <row r="108" spans="1:2" ht="13.8">
      <c r="A108" s="44"/>
      <c r="B108" s="8"/>
    </row>
    <row r="109" spans="1:2" ht="13.8">
      <c r="A109" s="44"/>
      <c r="B109" s="4"/>
    </row>
    <row r="110" spans="1:2" ht="13.8">
      <c r="A110" s="7"/>
      <c r="B110" s="4"/>
    </row>
    <row r="111" spans="1:2" ht="13.8">
      <c r="A111" s="44"/>
      <c r="B111" s="8"/>
    </row>
    <row r="112" spans="1:2" ht="13.8">
      <c r="A112" s="44"/>
      <c r="B112" s="4"/>
    </row>
    <row r="113" spans="1:2" ht="13.8">
      <c r="A113" s="7"/>
      <c r="B113" s="4"/>
    </row>
    <row r="114" spans="1:2" ht="13.8">
      <c r="A114" s="7"/>
      <c r="B114" s="8"/>
    </row>
    <row r="115" spans="1:2" ht="13.8">
      <c r="A115" s="7"/>
      <c r="B115" s="8"/>
    </row>
    <row r="116" spans="1:2" ht="13.8">
      <c r="A116" s="7"/>
      <c r="B116" s="8"/>
    </row>
    <row r="117" spans="1:2" ht="13.8">
      <c r="A117" s="7"/>
      <c r="B117" s="8"/>
    </row>
    <row r="118" spans="1:2" ht="13.8">
      <c r="A118" s="7"/>
      <c r="B118" s="8"/>
    </row>
    <row r="119" spans="1:2" ht="13.8">
      <c r="A119" s="7"/>
      <c r="B119" s="8"/>
    </row>
    <row r="120" spans="1:2" ht="13.8">
      <c r="A120" s="7"/>
      <c r="B120" s="8"/>
    </row>
    <row r="121" spans="1:2" ht="13.8">
      <c r="A121" s="7"/>
      <c r="B121" s="8"/>
    </row>
    <row r="122" spans="1:2" ht="13.8">
      <c r="A122" s="7"/>
      <c r="B122" s="8"/>
    </row>
    <row r="123" spans="1:2" ht="13.8">
      <c r="A123" s="7"/>
      <c r="B123" s="8"/>
    </row>
    <row r="124" spans="1:2" ht="13.8">
      <c r="A124" s="7"/>
      <c r="B124" s="8"/>
    </row>
    <row r="125" spans="1:2" ht="13.8">
      <c r="A125" s="7"/>
      <c r="B125" s="4"/>
    </row>
    <row r="126" spans="1:2" ht="13.8">
      <c r="A126" s="44"/>
      <c r="B126" s="8"/>
    </row>
    <row r="127" spans="1:2" ht="13.8">
      <c r="A127" s="7"/>
      <c r="B127" s="4"/>
    </row>
    <row r="128" spans="1:2" ht="13.8">
      <c r="A128" s="7"/>
      <c r="B128" s="8"/>
    </row>
    <row r="129" spans="1:2" ht="13.8">
      <c r="A129" s="7"/>
      <c r="B129" s="8"/>
    </row>
    <row r="130" spans="1:2" ht="13.8">
      <c r="A130" s="7"/>
      <c r="B130" s="8"/>
    </row>
    <row r="131" spans="1:2" ht="13.8">
      <c r="A131" s="7"/>
      <c r="B131" s="8"/>
    </row>
    <row r="132" spans="1:2" ht="13.8">
      <c r="A132" s="7"/>
      <c r="B132" s="8"/>
    </row>
    <row r="133" spans="1:2" ht="13.8">
      <c r="A133" s="7"/>
      <c r="B133" s="8"/>
    </row>
    <row r="134" spans="1:2" ht="13.8">
      <c r="A134" s="7"/>
      <c r="B134" s="8"/>
    </row>
    <row r="135" spans="1:2" ht="13.8">
      <c r="A135" s="7"/>
      <c r="B135" s="8"/>
    </row>
    <row r="136" spans="1:2" ht="13.8">
      <c r="A136" s="7"/>
      <c r="B136" s="8"/>
    </row>
    <row r="137" spans="1:2" ht="13.8">
      <c r="A137" s="7"/>
      <c r="B137" s="8"/>
    </row>
    <row r="138" spans="1:2" ht="13.8">
      <c r="A138" s="7"/>
      <c r="B138" s="8"/>
    </row>
    <row r="139" spans="1:2" ht="13.8">
      <c r="A139" s="7"/>
      <c r="B139" s="8"/>
    </row>
    <row r="140" spans="1:2" ht="13.8">
      <c r="A140" s="7"/>
      <c r="B140" s="8"/>
    </row>
    <row r="141" spans="1:2" ht="13.8">
      <c r="A141" s="7"/>
      <c r="B141" s="8"/>
    </row>
    <row r="142" spans="1:2" ht="13.8">
      <c r="A142" s="7"/>
      <c r="B142" s="8"/>
    </row>
    <row r="143" spans="1:2" ht="13.8">
      <c r="A143" s="7"/>
      <c r="B143" s="8"/>
    </row>
    <row r="144" spans="1:2" ht="13.8">
      <c r="A144" s="7"/>
      <c r="B144" s="8"/>
    </row>
    <row r="145" spans="1:2" ht="13.8">
      <c r="A145" s="7"/>
      <c r="B145" s="8"/>
    </row>
    <row r="146" spans="1:2" ht="13.8">
      <c r="A146" s="7"/>
      <c r="B146" s="8"/>
    </row>
    <row r="147" spans="1:2" ht="13.8">
      <c r="A147" s="7"/>
      <c r="B147" s="8"/>
    </row>
    <row r="148" spans="1:2" ht="13.8">
      <c r="A148" s="7"/>
      <c r="B148" s="8"/>
    </row>
    <row r="149" spans="1:2" ht="13.8">
      <c r="A149" s="7"/>
      <c r="B149" s="8"/>
    </row>
    <row r="150" spans="1:2" ht="13.8">
      <c r="A150" s="7"/>
      <c r="B150" s="8"/>
    </row>
    <row r="151" spans="1:2" ht="13.8">
      <c r="A151" s="7"/>
      <c r="B151" s="4"/>
    </row>
    <row r="152" spans="1:2" ht="13.8">
      <c r="A152" s="7"/>
      <c r="B152" s="4"/>
    </row>
    <row r="153" spans="1:2" ht="13.8">
      <c r="A153" s="44"/>
      <c r="B153" s="8"/>
    </row>
    <row r="154" spans="1:2" ht="13.8">
      <c r="A154" s="7"/>
      <c r="B154" s="4"/>
    </row>
    <row r="155" spans="1:2" ht="13.8">
      <c r="A155" s="7"/>
      <c r="B155" s="8"/>
    </row>
    <row r="156" spans="1:2" ht="13.8">
      <c r="A156" s="7"/>
      <c r="B156" s="8"/>
    </row>
    <row r="157" spans="1:2" ht="13.8">
      <c r="A157" s="7"/>
      <c r="B157" s="8"/>
    </row>
    <row r="158" spans="1:2" ht="13.8">
      <c r="A158" s="7"/>
      <c r="B158" s="8"/>
    </row>
    <row r="159" spans="1:2" ht="13.8">
      <c r="A159" s="7"/>
      <c r="B159" s="8"/>
    </row>
    <row r="160" spans="1:2" ht="13.8">
      <c r="A160" s="7"/>
      <c r="B160" s="8"/>
    </row>
    <row r="161" spans="1:2" ht="13.8">
      <c r="A161" s="7"/>
      <c r="B161" s="8"/>
    </row>
    <row r="162" spans="1:2" ht="13.8">
      <c r="A162" s="7"/>
      <c r="B162" s="8"/>
    </row>
    <row r="163" spans="1:2" ht="13.8">
      <c r="A163" s="7"/>
      <c r="B163" s="8"/>
    </row>
    <row r="164" spans="1:2" ht="13.8">
      <c r="A164" s="7"/>
      <c r="B164" s="8"/>
    </row>
    <row r="165" spans="1:2" ht="13.8">
      <c r="A165" s="7"/>
      <c r="B165" s="8"/>
    </row>
    <row r="166" spans="1:2" ht="13.8">
      <c r="A166" s="7"/>
      <c r="B166" s="8"/>
    </row>
    <row r="167" spans="1:2" ht="13.8">
      <c r="A167" s="7"/>
      <c r="B167" s="8"/>
    </row>
    <row r="168" spans="1:2" ht="13.8">
      <c r="A168" s="7"/>
      <c r="B168" s="8"/>
    </row>
    <row r="169" spans="1:2" ht="13.8">
      <c r="A169" s="7"/>
      <c r="B169" s="8"/>
    </row>
    <row r="170" spans="1:2" ht="13.8">
      <c r="A170" s="7"/>
      <c r="B170" s="8"/>
    </row>
    <row r="171" spans="1:2" ht="13.8">
      <c r="A171" s="7"/>
      <c r="B171" s="8"/>
    </row>
    <row r="172" spans="1:2" ht="13.8">
      <c r="A172" s="7"/>
      <c r="B172" s="8"/>
    </row>
    <row r="173" spans="1:2" ht="13.8">
      <c r="A173" s="7"/>
      <c r="B173" s="8"/>
    </row>
    <row r="174" spans="1:2" ht="13.8">
      <c r="A174" s="7"/>
      <c r="B174" s="8"/>
    </row>
    <row r="175" spans="1:2" ht="13.8">
      <c r="A175" s="7"/>
      <c r="B175" s="8"/>
    </row>
    <row r="176" spans="1:2" ht="13.8">
      <c r="A176" s="7"/>
      <c r="B176" s="8"/>
    </row>
    <row r="177" spans="1:2" ht="13.8">
      <c r="A177" s="7"/>
      <c r="B177" s="8"/>
    </row>
    <row r="178" spans="1:2" ht="13.8">
      <c r="A178" s="7"/>
      <c r="B178" s="8"/>
    </row>
    <row r="179" spans="1:2" ht="13.8">
      <c r="A179" s="7"/>
      <c r="B179" s="8"/>
    </row>
    <row r="180" spans="1:2" ht="13.8">
      <c r="A180" s="7"/>
      <c r="B180" s="8"/>
    </row>
    <row r="181" spans="1:2" ht="13.8">
      <c r="A181" s="7"/>
      <c r="B181" s="8"/>
    </row>
    <row r="182" spans="1:2" ht="13.8">
      <c r="A182" s="7"/>
      <c r="B182" s="8"/>
    </row>
    <row r="183" spans="1:2" ht="13.8">
      <c r="A183" s="7"/>
      <c r="B183" s="8"/>
    </row>
    <row r="184" spans="1:2" ht="13.8">
      <c r="B184" s="8"/>
    </row>
    <row r="186" spans="1:2" ht="13.8">
      <c r="A186" s="44"/>
    </row>
    <row r="187" spans="1:2" ht="13.8">
      <c r="A187" s="7"/>
      <c r="B187" s="4"/>
    </row>
    <row r="188" spans="1:2" ht="13.8">
      <c r="A188" s="7"/>
      <c r="B188" s="8"/>
    </row>
    <row r="189" spans="1:2" ht="13.8">
      <c r="A189" s="7"/>
      <c r="B189" s="8"/>
    </row>
    <row r="190" spans="1:2" ht="13.8">
      <c r="A190" s="7"/>
      <c r="B190" s="8"/>
    </row>
    <row r="191" spans="1:2" ht="13.8">
      <c r="A191" s="7"/>
      <c r="B191" s="8"/>
    </row>
    <row r="192" spans="1:2" ht="13.8">
      <c r="B192" s="4"/>
    </row>
  </sheetData>
  <pageMargins left="0.70866141732283472" right="0.70866141732283472" top="0.78740157480314965" bottom="0.78740157480314965" header="0.31496062992125984" footer="0.31496062992125984"/>
  <pageSetup paperSize="9" fitToHeight="0" orientation="portrait" r:id="rId1"/>
  <headerFooter>
    <oddHeader>&amp;L&amp;"-,Uobičajeno"&amp;K01+034INVESTITOR: Župa sv. Roka, Koprivnički Bregi
GRAĐEVINA: Crkva sv. Roka, Koprivnički Bregi&amp;R&amp;"-,Uobičajeno"&amp;K01+036PROJEKT OBNOVE KONSTRUKCIJE ZGRADE
T R O Š K O V N I K</oddHeader>
    <oddFooter>&amp;L&amp;"-,Uobičajeno"&amp;K01+037
Projektant: Martina Vujasinović, mag. ind. aedif.
INTRADOS PROJEKT d.o.o., Zagreb, studeni 2024.&amp;R&amp;"-,Uobičajeno"&amp;K01+036str.: O &amp;P</oddFooter>
  </headerFooter>
  <rowBreaks count="2" manualBreakCount="2">
    <brk id="27" max="2" man="1"/>
    <brk id="62"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C5D1C-F2CE-4C4A-91E2-D7592EA9AE72}">
  <sheetPr>
    <pageSetUpPr fitToPage="1"/>
  </sheetPr>
  <dimension ref="A1:F68"/>
  <sheetViews>
    <sheetView showZeros="0" view="pageLayout" topLeftCell="A55" zoomScale="55" zoomScaleNormal="100" zoomScaleSheetLayoutView="115" zoomScalePageLayoutView="55" workbookViewId="0">
      <selection activeCell="M69" sqref="M69"/>
    </sheetView>
  </sheetViews>
  <sheetFormatPr defaultColWidth="9" defaultRowHeight="11.4"/>
  <cols>
    <col min="1" max="1" width="9.25" customWidth="1"/>
    <col min="2" max="2" width="7.25" bestFit="1" customWidth="1"/>
    <col min="3" max="3" width="51.625" style="362" customWidth="1"/>
    <col min="4" max="4" width="14.75" style="362" bestFit="1" customWidth="1"/>
    <col min="5" max="5" width="4.375" style="362" customWidth="1"/>
    <col min="6" max="6" width="18.75" style="362" customWidth="1"/>
    <col min="7" max="7" width="12.25" customWidth="1"/>
  </cols>
  <sheetData>
    <row r="1" spans="1:6" s="2" customFormat="1" ht="18">
      <c r="A1" s="135"/>
      <c r="B1" s="135"/>
      <c r="C1" s="135"/>
      <c r="D1" s="132"/>
      <c r="E1" s="133"/>
      <c r="F1" s="135"/>
    </row>
    <row r="2" spans="1:6" ht="18">
      <c r="A2" s="135"/>
      <c r="B2" s="135"/>
      <c r="C2" s="135"/>
      <c r="D2" s="132"/>
      <c r="E2" s="133"/>
      <c r="F2" s="135"/>
    </row>
    <row r="3" spans="1:6" ht="18">
      <c r="A3" s="135"/>
      <c r="B3" s="445" t="s">
        <v>318</v>
      </c>
      <c r="C3" s="445"/>
      <c r="D3" s="445"/>
      <c r="E3" s="445"/>
      <c r="F3" s="135"/>
    </row>
    <row r="4" spans="1:6" ht="18">
      <c r="A4" s="135"/>
      <c r="B4" s="134"/>
      <c r="C4" s="135"/>
      <c r="D4" s="132"/>
      <c r="E4" s="132"/>
      <c r="F4" s="135"/>
    </row>
    <row r="5" spans="1:6" ht="18">
      <c r="A5" s="170"/>
      <c r="B5" s="446" t="s">
        <v>320</v>
      </c>
      <c r="C5" s="446"/>
      <c r="D5" s="170"/>
      <c r="E5" s="171"/>
      <c r="F5" s="170"/>
    </row>
    <row r="6" spans="1:6" ht="18">
      <c r="A6" s="135"/>
      <c r="B6" s="136"/>
      <c r="C6" s="136"/>
      <c r="D6" s="137"/>
      <c r="E6" s="137"/>
      <c r="F6" s="135"/>
    </row>
    <row r="7" spans="1:6" s="362" customFormat="1" ht="18">
      <c r="A7" s="135"/>
      <c r="B7" s="138" t="s">
        <v>80</v>
      </c>
      <c r="C7" s="138" t="s">
        <v>251</v>
      </c>
      <c r="D7" s="137"/>
      <c r="E7" s="139"/>
      <c r="F7" s="415">
        <f>'Pripremni radovi'!F65</f>
        <v>0</v>
      </c>
    </row>
    <row r="8" spans="1:6" ht="18">
      <c r="A8" s="135"/>
      <c r="B8" s="138"/>
      <c r="C8" s="135"/>
      <c r="D8" s="137"/>
      <c r="E8" s="140"/>
      <c r="F8" s="415"/>
    </row>
    <row r="9" spans="1:6" ht="18">
      <c r="A9" s="135"/>
      <c r="B9" s="138" t="s">
        <v>74</v>
      </c>
      <c r="C9" s="138" t="s">
        <v>288</v>
      </c>
      <c r="D9" s="137"/>
      <c r="E9" s="139"/>
      <c r="F9" s="415">
        <f>'Demontaze i rusenja'!F20</f>
        <v>0</v>
      </c>
    </row>
    <row r="10" spans="1:6" ht="18">
      <c r="A10" s="135"/>
      <c r="B10" s="135"/>
      <c r="C10" s="135"/>
      <c r="D10" s="137"/>
      <c r="E10" s="140"/>
      <c r="F10" s="415"/>
    </row>
    <row r="11" spans="1:6" s="168" customFormat="1" ht="18" hidden="1">
      <c r="A11" s="135"/>
      <c r="B11" s="138" t="s">
        <v>321</v>
      </c>
      <c r="C11" s="138" t="s">
        <v>289</v>
      </c>
      <c r="D11" s="137"/>
      <c r="E11" s="139"/>
      <c r="F11" s="415">
        <f>'AB radovi'!F38</f>
        <v>0</v>
      </c>
    </row>
    <row r="12" spans="1:6" ht="18" hidden="1">
      <c r="A12" s="135"/>
      <c r="B12" s="138"/>
      <c r="C12" s="141"/>
      <c r="D12" s="137"/>
      <c r="E12" s="139"/>
      <c r="F12" s="415"/>
    </row>
    <row r="13" spans="1:6" ht="18" hidden="1">
      <c r="A13" s="135"/>
      <c r="B13" s="142" t="s">
        <v>322</v>
      </c>
      <c r="C13" s="143" t="s">
        <v>292</v>
      </c>
      <c r="D13" s="137"/>
      <c r="E13" s="139"/>
      <c r="F13" s="415">
        <f>'Čelične konstrukcije'!F25</f>
        <v>0</v>
      </c>
    </row>
    <row r="14" spans="1:6" ht="18" hidden="1">
      <c r="A14" s="135"/>
      <c r="B14" s="142"/>
      <c r="C14" s="143"/>
      <c r="D14" s="137"/>
      <c r="E14" s="139"/>
      <c r="F14" s="415"/>
    </row>
    <row r="15" spans="1:6" s="168" customFormat="1" ht="18" hidden="1">
      <c r="A15" s="135"/>
      <c r="B15" s="142" t="s">
        <v>323</v>
      </c>
      <c r="C15" s="144" t="s">
        <v>519</v>
      </c>
      <c r="D15" s="137"/>
      <c r="E15" s="139"/>
      <c r="F15" s="415">
        <f>Tesarski!F52</f>
        <v>0</v>
      </c>
    </row>
    <row r="16" spans="1:6" s="168" customFormat="1" ht="18" hidden="1">
      <c r="A16" s="135"/>
      <c r="B16" s="142"/>
      <c r="C16" s="145"/>
      <c r="D16" s="137"/>
      <c r="E16" s="139"/>
      <c r="F16" s="415"/>
    </row>
    <row r="17" spans="1:6" s="168" customFormat="1" ht="18">
      <c r="A17" s="135"/>
      <c r="B17" s="144" t="s">
        <v>321</v>
      </c>
      <c r="C17" s="144" t="s">
        <v>290</v>
      </c>
      <c r="D17" s="137"/>
      <c r="E17" s="139"/>
      <c r="F17" s="415">
        <f>'Zidarski radovi'!F20</f>
        <v>0</v>
      </c>
    </row>
    <row r="18" spans="1:6" s="168" customFormat="1" ht="18">
      <c r="A18" s="135"/>
      <c r="B18" s="144"/>
      <c r="C18" s="146"/>
      <c r="D18" s="137"/>
      <c r="E18" s="139"/>
      <c r="F18" s="415"/>
    </row>
    <row r="19" spans="1:6" s="168" customFormat="1" ht="18">
      <c r="A19" s="135"/>
      <c r="B19" s="142" t="s">
        <v>322</v>
      </c>
      <c r="C19" s="147" t="s">
        <v>291</v>
      </c>
      <c r="D19" s="137"/>
      <c r="E19" s="139"/>
      <c r="F19" s="415">
        <f>'Ojacanja nosive konstrukcije'!F48</f>
        <v>0</v>
      </c>
    </row>
    <row r="20" spans="1:6" ht="18">
      <c r="A20" s="135"/>
      <c r="B20" s="142"/>
      <c r="C20" s="146"/>
      <c r="D20" s="137"/>
      <c r="E20" s="139"/>
      <c r="F20" s="415"/>
    </row>
    <row r="21" spans="1:6" ht="18">
      <c r="A21" s="135"/>
      <c r="B21" s="148" t="s">
        <v>323</v>
      </c>
      <c r="C21" s="147" t="s">
        <v>301</v>
      </c>
      <c r="D21" s="137"/>
      <c r="E21" s="139"/>
      <c r="F21" s="415">
        <f>'Limarski radovi'!F11</f>
        <v>0</v>
      </c>
    </row>
    <row r="22" spans="1:6" ht="18" hidden="1">
      <c r="A22" s="135"/>
      <c r="B22" s="135"/>
      <c r="C22" s="135"/>
      <c r="D22" s="137"/>
      <c r="E22" s="140"/>
      <c r="F22" s="415"/>
    </row>
    <row r="23" spans="1:6" ht="18" hidden="1">
      <c r="A23" s="135"/>
      <c r="B23" s="148" t="s">
        <v>324</v>
      </c>
      <c r="C23" s="147" t="s">
        <v>300</v>
      </c>
      <c r="D23" s="137"/>
      <c r="E23" s="139"/>
      <c r="F23" s="415">
        <f>'Krovopokrivacki radovi'!F13</f>
        <v>0</v>
      </c>
    </row>
    <row r="24" spans="1:6" s="168" customFormat="1" ht="18" hidden="1">
      <c r="A24" s="135"/>
      <c r="B24" s="135"/>
      <c r="C24" s="135"/>
      <c r="D24" s="137"/>
      <c r="E24" s="140"/>
      <c r="F24" s="415"/>
    </row>
    <row r="25" spans="1:6" s="168" customFormat="1" ht="18" hidden="1">
      <c r="A25" s="135"/>
      <c r="B25" s="148" t="s">
        <v>325</v>
      </c>
      <c r="C25" s="147" t="s">
        <v>520</v>
      </c>
      <c r="D25" s="137"/>
      <c r="E25" s="139"/>
      <c r="F25" s="415">
        <f>'Resturatorski radovi'!F31</f>
        <v>0</v>
      </c>
    </row>
    <row r="26" spans="1:6" s="168" customFormat="1" ht="18">
      <c r="A26" s="135"/>
      <c r="B26" s="135"/>
      <c r="C26" s="135"/>
      <c r="D26" s="137"/>
      <c r="E26" s="140"/>
      <c r="F26" s="415"/>
    </row>
    <row r="27" spans="1:6" s="168" customFormat="1" ht="18">
      <c r="A27" s="166"/>
      <c r="B27" s="149" t="s">
        <v>86</v>
      </c>
      <c r="C27" s="447" t="s">
        <v>351</v>
      </c>
      <c r="D27" s="447"/>
      <c r="E27" s="158"/>
      <c r="F27" s="150"/>
    </row>
    <row r="28" spans="1:6" s="168" customFormat="1" ht="18">
      <c r="A28" s="166"/>
      <c r="B28" s="149"/>
      <c r="C28" s="166" t="s">
        <v>295</v>
      </c>
      <c r="D28" s="166"/>
      <c r="E28" s="150"/>
      <c r="F28" s="150"/>
    </row>
    <row r="29" spans="1:6" s="168" customFormat="1" ht="18">
      <c r="A29" s="135"/>
      <c r="B29" s="148"/>
      <c r="C29" s="135"/>
      <c r="D29" s="137"/>
      <c r="E29" s="140"/>
      <c r="F29" s="135"/>
    </row>
    <row r="30" spans="1:6" s="168" customFormat="1" ht="14.25" customHeight="1">
      <c r="A30" s="135"/>
      <c r="B30" s="148"/>
      <c r="C30" s="135"/>
      <c r="D30" s="137"/>
      <c r="E30" s="140"/>
      <c r="F30" s="135"/>
    </row>
    <row r="31" spans="1:6" s="168" customFormat="1" ht="18">
      <c r="A31" s="135"/>
      <c r="B31" s="145"/>
      <c r="C31" s="151"/>
      <c r="D31" s="152"/>
      <c r="E31" s="153"/>
      <c r="F31" s="135"/>
    </row>
    <row r="32" spans="1:6" s="168" customFormat="1" ht="18">
      <c r="A32" s="155"/>
      <c r="B32" s="155"/>
      <c r="C32" s="443" t="s">
        <v>302</v>
      </c>
      <c r="D32" s="443"/>
      <c r="E32" s="156"/>
      <c r="F32" s="416">
        <f>F7+F9+F11+F13+F15+F17+F19+F21+F23+F25</f>
        <v>0</v>
      </c>
    </row>
    <row r="33" spans="1:6" s="168" customFormat="1" ht="18">
      <c r="A33" s="135"/>
      <c r="B33" s="135"/>
      <c r="C33" s="154"/>
      <c r="D33" s="154"/>
      <c r="E33" s="139"/>
      <c r="F33" s="417"/>
    </row>
    <row r="34" spans="1:6" s="168" customFormat="1" ht="18">
      <c r="A34" s="135"/>
      <c r="B34" s="135"/>
      <c r="C34" s="438" t="s">
        <v>293</v>
      </c>
      <c r="D34" s="438"/>
      <c r="E34" s="139"/>
      <c r="F34" s="417">
        <f>F32*25%</f>
        <v>0</v>
      </c>
    </row>
    <row r="35" spans="1:6" s="168" customFormat="1" ht="18">
      <c r="A35" s="135"/>
      <c r="B35" s="135"/>
      <c r="C35" s="135"/>
      <c r="D35" s="137"/>
      <c r="E35" s="139"/>
      <c r="F35" s="417"/>
    </row>
    <row r="36" spans="1:6" s="168" customFormat="1" ht="18">
      <c r="A36" s="159"/>
      <c r="B36" s="159"/>
      <c r="C36" s="444" t="s">
        <v>294</v>
      </c>
      <c r="D36" s="444"/>
      <c r="E36" s="157"/>
      <c r="F36" s="418">
        <f>F32+F34</f>
        <v>0</v>
      </c>
    </row>
    <row r="37" spans="1:6" s="168" customFormat="1" ht="18">
      <c r="A37" s="135"/>
      <c r="B37" s="135"/>
      <c r="C37" s="135"/>
      <c r="D37" s="137"/>
      <c r="E37" s="140"/>
      <c r="F37" s="135"/>
    </row>
    <row r="38" spans="1:6" s="168" customFormat="1" ht="13.8">
      <c r="A38" s="175"/>
      <c r="B38" s="228"/>
      <c r="C38" s="230"/>
      <c r="D38" s="355"/>
      <c r="E38" s="350"/>
      <c r="F38" s="271"/>
    </row>
    <row r="39" spans="1:6" s="168" customFormat="1" ht="13.8">
      <c r="A39" s="175"/>
      <c r="B39" s="174"/>
      <c r="C39" s="282"/>
      <c r="D39" s="351"/>
      <c r="E39" s="350"/>
      <c r="F39" s="341"/>
    </row>
    <row r="40" spans="1:6" ht="13.8">
      <c r="A40" s="167"/>
      <c r="B40" s="10"/>
      <c r="C40" s="245"/>
      <c r="D40" s="351"/>
      <c r="E40" s="350"/>
      <c r="F40" s="334"/>
    </row>
    <row r="41" spans="1:6" ht="13.8">
      <c r="A41" s="167"/>
      <c r="B41" s="10"/>
      <c r="C41" s="230"/>
      <c r="D41" s="355"/>
      <c r="E41" s="350"/>
      <c r="F41" s="347"/>
    </row>
    <row r="42" spans="1:6" ht="13.8">
      <c r="A42" s="167"/>
      <c r="B42" s="10"/>
      <c r="C42" s="230"/>
      <c r="D42" s="355"/>
      <c r="E42" s="350"/>
      <c r="F42" s="347"/>
    </row>
    <row r="43" spans="1:6" ht="13.8">
      <c r="A43" s="167"/>
      <c r="B43" s="10"/>
      <c r="C43" s="230"/>
      <c r="D43" s="355"/>
      <c r="E43" s="350"/>
      <c r="F43" s="347"/>
    </row>
    <row r="44" spans="1:6" s="168" customFormat="1" ht="13.8">
      <c r="A44" s="175"/>
      <c r="B44" s="174"/>
      <c r="C44" s="269"/>
      <c r="D44" s="353"/>
      <c r="E44" s="350"/>
      <c r="F44" s="354"/>
    </row>
    <row r="45" spans="1:6" s="215" customFormat="1" ht="13.8">
      <c r="A45" s="167"/>
      <c r="B45" s="250"/>
      <c r="C45" s="229"/>
      <c r="D45" s="229"/>
      <c r="E45" s="356"/>
      <c r="F45" s="283"/>
    </row>
    <row r="46" spans="1:6" s="215" customFormat="1" ht="40.5" customHeight="1">
      <c r="A46" s="306"/>
      <c r="B46" s="163"/>
      <c r="C46" s="229"/>
      <c r="D46" s="229"/>
      <c r="E46" s="356"/>
      <c r="F46" s="283"/>
    </row>
    <row r="47" spans="1:6" s="215" customFormat="1" ht="12">
      <c r="A47" s="306"/>
      <c r="B47" s="250"/>
      <c r="C47" s="230"/>
      <c r="D47" s="213"/>
      <c r="E47" s="408"/>
      <c r="F47" s="271"/>
    </row>
    <row r="48" spans="1:6" s="215" customFormat="1" ht="12">
      <c r="A48" s="216"/>
      <c r="B48" s="198"/>
      <c r="C48" s="217"/>
      <c r="D48" s="213"/>
      <c r="E48" s="358"/>
      <c r="F48" s="271"/>
    </row>
    <row r="49" spans="1:6" s="215" customFormat="1" ht="13.8">
      <c r="A49" s="167"/>
      <c r="B49" s="307"/>
      <c r="C49" s="230"/>
      <c r="D49" s="213"/>
      <c r="E49" s="358"/>
      <c r="F49" s="409"/>
    </row>
    <row r="50" spans="1:6" s="215" customFormat="1" ht="12">
      <c r="A50" s="231"/>
      <c r="B50" s="303"/>
      <c r="C50" s="360"/>
      <c r="D50" s="360"/>
      <c r="E50" s="214"/>
      <c r="F50" s="218"/>
    </row>
    <row r="51" spans="1:6" s="215" customFormat="1" ht="12">
      <c r="A51" s="231"/>
      <c r="B51" s="303"/>
      <c r="C51" s="230"/>
      <c r="D51" s="213"/>
      <c r="E51" s="358"/>
      <c r="F51" s="410"/>
    </row>
    <row r="52" spans="1:6" s="215" customFormat="1" ht="12">
      <c r="A52" s="231"/>
      <c r="B52" s="232"/>
      <c r="C52" s="230"/>
      <c r="D52" s="213"/>
      <c r="E52" s="358"/>
      <c r="F52" s="409"/>
    </row>
    <row r="53" spans="1:6" s="215" customFormat="1" ht="13.8">
      <c r="A53" s="167"/>
      <c r="B53" s="250"/>
      <c r="C53" s="229"/>
      <c r="D53" s="229"/>
      <c r="E53" s="356"/>
      <c r="F53" s="283"/>
    </row>
    <row r="54" spans="1:6" ht="87" customHeight="1">
      <c r="A54" s="175"/>
      <c r="B54" s="50"/>
      <c r="C54" s="269"/>
      <c r="D54" s="353"/>
      <c r="E54" s="350"/>
      <c r="F54" s="334"/>
    </row>
    <row r="55" spans="1:6" ht="27.75" customHeight="1">
      <c r="A55" s="175"/>
      <c r="B55" s="35"/>
      <c r="C55" s="269"/>
      <c r="D55" s="353"/>
      <c r="E55" s="350"/>
      <c r="F55" s="334"/>
    </row>
    <row r="56" spans="1:6" ht="13.8">
      <c r="A56" s="167"/>
      <c r="B56" s="35"/>
      <c r="C56" s="272"/>
      <c r="D56" s="353"/>
      <c r="E56" s="350"/>
      <c r="F56" s="347"/>
    </row>
    <row r="57" spans="1:6" ht="13.8">
      <c r="A57" s="167"/>
      <c r="B57" s="35"/>
      <c r="C57" s="272"/>
      <c r="D57" s="353"/>
      <c r="E57" s="350"/>
      <c r="F57" s="334"/>
    </row>
    <row r="58" spans="1:6" ht="13.8">
      <c r="A58" s="167"/>
      <c r="B58" s="250"/>
      <c r="C58" s="229"/>
      <c r="D58" s="229"/>
      <c r="E58" s="356"/>
      <c r="F58" s="283"/>
    </row>
    <row r="59" spans="1:6" ht="13.8">
      <c r="A59" s="175"/>
      <c r="B59" s="39"/>
      <c r="C59" s="269"/>
      <c r="D59" s="353"/>
      <c r="E59" s="350"/>
      <c r="F59" s="334"/>
    </row>
    <row r="60" spans="1:6" ht="13.8">
      <c r="A60" s="167"/>
      <c r="B60" s="303"/>
      <c r="C60" s="230"/>
      <c r="D60" s="213"/>
      <c r="E60" s="350"/>
      <c r="F60" s="347"/>
    </row>
    <row r="61" spans="1:6" ht="13.8">
      <c r="A61" s="167"/>
      <c r="B61" s="35"/>
      <c r="C61" s="272"/>
      <c r="D61" s="353"/>
      <c r="E61" s="350"/>
      <c r="F61" s="334"/>
    </row>
    <row r="62" spans="1:6" ht="13.8">
      <c r="A62" s="167"/>
      <c r="B62" s="35"/>
      <c r="C62" s="272"/>
      <c r="D62" s="353"/>
      <c r="E62" s="350"/>
      <c r="F62" s="334"/>
    </row>
    <row r="63" spans="1:6" ht="40.5" customHeight="1">
      <c r="A63" s="167"/>
      <c r="B63" s="35"/>
      <c r="C63" s="272"/>
      <c r="D63" s="353"/>
      <c r="E63" s="350"/>
      <c r="F63" s="334"/>
    </row>
    <row r="64" spans="1:6" ht="13.8">
      <c r="A64" s="167"/>
      <c r="B64" s="9"/>
    </row>
    <row r="65" spans="1:6" ht="13.8">
      <c r="A65" s="45"/>
      <c r="B65" s="35"/>
      <c r="C65" s="272"/>
      <c r="D65" s="353"/>
      <c r="E65" s="350"/>
      <c r="F65" s="347"/>
    </row>
    <row r="66" spans="1:6" ht="13.8">
      <c r="A66" s="45"/>
      <c r="B66" s="35"/>
      <c r="C66" s="334"/>
      <c r="D66" s="351"/>
      <c r="E66" s="350"/>
      <c r="F66" s="334"/>
    </row>
    <row r="67" spans="1:6" ht="12">
      <c r="A67" s="49"/>
      <c r="B67" s="50"/>
      <c r="C67" s="334"/>
      <c r="D67" s="329"/>
      <c r="E67" s="329"/>
      <c r="F67" s="329"/>
    </row>
    <row r="68" spans="1:6" s="1" customFormat="1" ht="13.8">
      <c r="A68" s="411"/>
      <c r="B68" s="412"/>
      <c r="C68" s="413"/>
      <c r="D68" s="414"/>
      <c r="E68" s="414"/>
      <c r="F68" s="414"/>
    </row>
  </sheetData>
  <sheetProtection formatCells="0" formatColumns="0" formatRows="0"/>
  <mergeCells count="6">
    <mergeCell ref="C32:D32"/>
    <mergeCell ref="C34:D34"/>
    <mergeCell ref="C36:D36"/>
    <mergeCell ref="B3:E3"/>
    <mergeCell ref="B5:C5"/>
    <mergeCell ref="C27:D27"/>
  </mergeCells>
  <pageMargins left="0.70866141732283472" right="0.70866141732283472" top="0.78740157480314965" bottom="0.9055118110236221" header="0.31496062992125984" footer="0.31496062992125984"/>
  <pageSetup paperSize="9" scale="92" fitToHeight="0" orientation="portrait" r:id="rId1"/>
  <headerFooter>
    <oddHeader>&amp;L&amp;"-,Uobičajeno"&amp;K01+023INVESTITOR: Župa sv. Roka, Koprivnički Bregi
GRAĐEVINA: Crkva sv. Roka, Koprivnički Bregi&amp;R&amp;"-,Uobičajeno"&amp;K01+020PROJEKT OBNOVE KONSTRUKCIJE ZGRADE
T R O Š K O V N I K</oddHeader>
    <oddFooter>&amp;L&amp;"-,Uobičajeno"&amp;K01+034
Projektant: Martina Vujasinović, mag. ind. aedif.
INTRADOS PROJEKT d.o.o., Zagreb, studeni 2024.&amp;R&amp;"-,Uobičajeno"&amp;K01+033REKAPITULACIJA</oddFooter>
  </headerFooter>
  <rowBreaks count="1" manualBreakCount="1">
    <brk id="3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F412"/>
  <sheetViews>
    <sheetView showZeros="0" view="pageLayout" topLeftCell="A236" zoomScaleNormal="55" zoomScaleSheetLayoutView="115" workbookViewId="0">
      <selection activeCell="A259" sqref="A259"/>
    </sheetView>
  </sheetViews>
  <sheetFormatPr defaultColWidth="12.75" defaultRowHeight="12"/>
  <cols>
    <col min="1" max="1" width="80.375" style="118" customWidth="1"/>
    <col min="2" max="2" width="3" style="118" customWidth="1"/>
    <col min="3" max="3" width="12.75" style="118"/>
    <col min="4" max="4" width="3.625" style="118" customWidth="1"/>
    <col min="5" max="5" width="7" style="118" customWidth="1"/>
    <col min="6" max="6" width="6.375" style="118" customWidth="1"/>
    <col min="7" max="16384" width="12.75" style="118"/>
  </cols>
  <sheetData>
    <row r="2" spans="1:6">
      <c r="A2" s="93" t="s">
        <v>320</v>
      </c>
      <c r="B2" s="120"/>
      <c r="C2" s="119"/>
      <c r="D2" s="119"/>
      <c r="E2" s="119"/>
      <c r="F2" s="119"/>
    </row>
    <row r="3" spans="1:6">
      <c r="A3" s="117"/>
      <c r="B3" s="117"/>
      <c r="C3" s="117"/>
      <c r="D3" s="117"/>
      <c r="E3" s="117"/>
      <c r="F3" s="117"/>
    </row>
    <row r="4" spans="1:6">
      <c r="A4" s="120" t="s">
        <v>263</v>
      </c>
      <c r="B4" s="120"/>
      <c r="C4" s="117"/>
      <c r="D4" s="117"/>
      <c r="E4" s="117"/>
      <c r="F4" s="117"/>
    </row>
    <row r="5" spans="1:6">
      <c r="A5" s="117"/>
      <c r="B5" s="117"/>
      <c r="C5" s="117"/>
      <c r="D5" s="117"/>
      <c r="E5" s="117"/>
      <c r="F5" s="117"/>
    </row>
    <row r="6" spans="1:6" ht="24" customHeight="1">
      <c r="A6" s="456" t="s">
        <v>248</v>
      </c>
      <c r="B6" s="456"/>
      <c r="C6" s="456"/>
      <c r="D6" s="456"/>
      <c r="E6" s="456"/>
      <c r="F6" s="456"/>
    </row>
    <row r="7" spans="1:6" ht="38.25" customHeight="1">
      <c r="A7" s="456" t="s">
        <v>340</v>
      </c>
      <c r="B7" s="456"/>
      <c r="C7" s="456"/>
      <c r="D7" s="456"/>
      <c r="E7" s="456"/>
      <c r="F7" s="456"/>
    </row>
    <row r="8" spans="1:6" ht="25.2" customHeight="1">
      <c r="A8" s="456" t="s">
        <v>76</v>
      </c>
      <c r="B8" s="456"/>
      <c r="C8" s="456"/>
      <c r="D8" s="456"/>
      <c r="E8" s="456"/>
      <c r="F8" s="456"/>
    </row>
    <row r="9" spans="1:6" ht="24.45" customHeight="1">
      <c r="A9" s="462" t="s">
        <v>77</v>
      </c>
      <c r="B9" s="456"/>
      <c r="C9" s="456"/>
      <c r="D9" s="456"/>
      <c r="E9" s="456"/>
      <c r="F9" s="456"/>
    </row>
    <row r="10" spans="1:6">
      <c r="A10" s="456" t="s">
        <v>78</v>
      </c>
      <c r="B10" s="456"/>
      <c r="C10" s="456"/>
      <c r="D10" s="456"/>
      <c r="E10" s="456"/>
      <c r="F10" s="456"/>
    </row>
    <row r="11" spans="1:6">
      <c r="A11" s="456" t="s">
        <v>79</v>
      </c>
      <c r="B11" s="456"/>
      <c r="C11" s="456"/>
      <c r="D11" s="456"/>
      <c r="E11" s="456"/>
      <c r="F11" s="456"/>
    </row>
    <row r="13" spans="1:6">
      <c r="A13" s="120" t="s">
        <v>262</v>
      </c>
      <c r="B13" s="120"/>
      <c r="C13" s="116"/>
      <c r="D13" s="115"/>
      <c r="E13" s="114"/>
      <c r="F13" s="115"/>
    </row>
    <row r="14" spans="1:6">
      <c r="A14" s="119"/>
      <c r="B14" s="119"/>
      <c r="C14" s="116"/>
      <c r="D14" s="115"/>
      <c r="E14" s="114"/>
      <c r="F14" s="115"/>
    </row>
    <row r="15" spans="1:6">
      <c r="A15" s="113" t="s">
        <v>40</v>
      </c>
      <c r="B15" s="112"/>
      <c r="C15" s="111"/>
      <c r="D15" s="110"/>
      <c r="E15" s="84"/>
      <c r="F15" s="109"/>
    </row>
    <row r="16" spans="1:6">
      <c r="A16" s="108"/>
      <c r="B16" s="112"/>
      <c r="C16" s="111"/>
      <c r="D16" s="110"/>
      <c r="E16" s="84"/>
      <c r="F16" s="109"/>
    </row>
    <row r="17" spans="1:6">
      <c r="A17" s="451" t="s">
        <v>62</v>
      </c>
      <c r="B17" s="451"/>
      <c r="C17" s="451"/>
      <c r="D17" s="451"/>
      <c r="E17" s="451"/>
      <c r="F17" s="451"/>
    </row>
    <row r="18" spans="1:6">
      <c r="A18" s="451"/>
      <c r="B18" s="451"/>
      <c r="C18" s="451"/>
      <c r="D18" s="451"/>
      <c r="E18" s="451"/>
      <c r="F18" s="451"/>
    </row>
    <row r="19" spans="1:6">
      <c r="A19" s="107"/>
      <c r="B19" s="107"/>
      <c r="C19" s="106"/>
      <c r="D19" s="115"/>
      <c r="E19" s="107"/>
      <c r="F19" s="107"/>
    </row>
    <row r="20" spans="1:6">
      <c r="A20" s="451" t="s">
        <v>63</v>
      </c>
      <c r="B20" s="451"/>
      <c r="C20" s="451"/>
      <c r="D20" s="451"/>
      <c r="E20" s="451"/>
      <c r="F20" s="451"/>
    </row>
    <row r="21" spans="1:6">
      <c r="A21" s="456" t="s">
        <v>64</v>
      </c>
      <c r="B21" s="456"/>
      <c r="C21" s="456"/>
      <c r="D21" s="456"/>
      <c r="E21" s="456"/>
      <c r="F21" s="456"/>
    </row>
    <row r="22" spans="1:6">
      <c r="A22" s="456" t="s">
        <v>65</v>
      </c>
      <c r="B22" s="456"/>
      <c r="C22" s="456"/>
      <c r="D22" s="456"/>
      <c r="E22" s="456"/>
      <c r="F22" s="456"/>
    </row>
    <row r="23" spans="1:6">
      <c r="A23" s="456" t="s">
        <v>66</v>
      </c>
      <c r="B23" s="456"/>
      <c r="C23" s="456"/>
      <c r="D23" s="456"/>
      <c r="E23" s="456"/>
      <c r="F23" s="456"/>
    </row>
    <row r="24" spans="1:6">
      <c r="A24" s="456" t="s">
        <v>67</v>
      </c>
      <c r="B24" s="456"/>
      <c r="C24" s="456"/>
      <c r="D24" s="456"/>
      <c r="E24" s="456"/>
      <c r="F24" s="456"/>
    </row>
    <row r="25" spans="1:6">
      <c r="A25" s="451" t="s">
        <v>68</v>
      </c>
      <c r="B25" s="451"/>
      <c r="C25" s="451"/>
      <c r="D25" s="451"/>
      <c r="E25" s="451"/>
      <c r="F25" s="451"/>
    </row>
    <row r="26" spans="1:6">
      <c r="A26" s="451" t="s">
        <v>69</v>
      </c>
      <c r="B26" s="451"/>
      <c r="C26" s="451"/>
      <c r="D26" s="451"/>
      <c r="E26" s="451"/>
      <c r="F26" s="451"/>
    </row>
    <row r="27" spans="1:6">
      <c r="A27" s="456" t="s">
        <v>70</v>
      </c>
      <c r="B27" s="456"/>
      <c r="C27" s="456"/>
      <c r="D27" s="456"/>
      <c r="E27" s="456"/>
      <c r="F27" s="456"/>
    </row>
    <row r="28" spans="1:6" ht="6.75" customHeight="1">
      <c r="A28" s="107"/>
      <c r="B28" s="107"/>
      <c r="C28" s="106"/>
      <c r="D28" s="115"/>
      <c r="E28" s="107"/>
      <c r="F28" s="107"/>
    </row>
    <row r="29" spans="1:6">
      <c r="A29" s="451" t="s">
        <v>71</v>
      </c>
      <c r="B29" s="451"/>
      <c r="C29" s="451"/>
      <c r="D29" s="451"/>
      <c r="E29" s="451"/>
      <c r="F29" s="451"/>
    </row>
    <row r="30" spans="1:6">
      <c r="A30" s="451"/>
      <c r="B30" s="451"/>
      <c r="C30" s="451"/>
      <c r="D30" s="451"/>
      <c r="E30" s="451"/>
      <c r="F30" s="451"/>
    </row>
    <row r="31" spans="1:6">
      <c r="A31" s="119"/>
      <c r="B31" s="119"/>
      <c r="C31" s="116"/>
      <c r="D31" s="115"/>
      <c r="E31" s="114"/>
      <c r="F31" s="115"/>
    </row>
    <row r="32" spans="1:6" ht="25.5" customHeight="1">
      <c r="A32" s="459" t="s">
        <v>82</v>
      </c>
      <c r="B32" s="451"/>
      <c r="C32" s="451"/>
      <c r="D32" s="451"/>
      <c r="E32" s="451"/>
      <c r="F32" s="451"/>
    </row>
    <row r="34" spans="1:6">
      <c r="A34" s="113" t="s">
        <v>515</v>
      </c>
      <c r="B34" s="101"/>
      <c r="C34" s="100"/>
      <c r="D34" s="99"/>
      <c r="E34" s="115"/>
      <c r="F34" s="115"/>
    </row>
    <row r="35" spans="1:6">
      <c r="A35" s="75"/>
      <c r="B35" s="98"/>
      <c r="C35" s="97"/>
      <c r="D35" s="96"/>
      <c r="E35" s="102"/>
      <c r="F35" s="102"/>
    </row>
    <row r="36" spans="1:6">
      <c r="A36" s="463" t="s">
        <v>40</v>
      </c>
      <c r="B36" s="463"/>
      <c r="C36" s="97"/>
      <c r="D36" s="96"/>
      <c r="E36" s="102"/>
      <c r="F36" s="102"/>
    </row>
    <row r="37" spans="1:6">
      <c r="A37" s="75"/>
      <c r="B37" s="98"/>
      <c r="C37" s="97"/>
      <c r="D37" s="96"/>
      <c r="E37" s="102"/>
      <c r="F37" s="102"/>
    </row>
    <row r="38" spans="1:6">
      <c r="A38" s="451" t="s">
        <v>205</v>
      </c>
      <c r="B38" s="451"/>
      <c r="C38" s="451"/>
      <c r="D38" s="451"/>
      <c r="E38" s="451"/>
      <c r="F38" s="451"/>
    </row>
    <row r="39" spans="1:6">
      <c r="A39" s="451"/>
      <c r="B39" s="451"/>
      <c r="C39" s="451"/>
      <c r="D39" s="451"/>
      <c r="E39" s="451"/>
      <c r="F39" s="451"/>
    </row>
    <row r="40" spans="1:6">
      <c r="A40" s="75"/>
      <c r="B40" s="75"/>
      <c r="C40" s="97"/>
      <c r="D40" s="75"/>
      <c r="E40" s="102"/>
      <c r="F40" s="102"/>
    </row>
    <row r="41" spans="1:6">
      <c r="A41" s="451" t="s">
        <v>242</v>
      </c>
      <c r="B41" s="451"/>
      <c r="C41" s="451"/>
      <c r="D41" s="451"/>
      <c r="E41" s="451"/>
      <c r="F41" s="451"/>
    </row>
    <row r="42" spans="1:6">
      <c r="A42" s="451"/>
      <c r="B42" s="451"/>
      <c r="C42" s="451"/>
      <c r="D42" s="451"/>
      <c r="E42" s="451"/>
      <c r="F42" s="451"/>
    </row>
    <row r="43" spans="1:6">
      <c r="A43" s="451"/>
      <c r="B43" s="451"/>
      <c r="C43" s="451"/>
      <c r="D43" s="451"/>
      <c r="E43" s="451"/>
      <c r="F43" s="451"/>
    </row>
    <row r="44" spans="1:6">
      <c r="A44" s="451"/>
      <c r="B44" s="451"/>
      <c r="C44" s="451"/>
      <c r="D44" s="451"/>
      <c r="E44" s="451"/>
      <c r="F44" s="451"/>
    </row>
    <row r="45" spans="1:6">
      <c r="A45" s="75"/>
      <c r="B45" s="75"/>
      <c r="C45" s="97"/>
      <c r="D45" s="102"/>
      <c r="E45" s="102"/>
      <c r="F45" s="76"/>
    </row>
    <row r="46" spans="1:6">
      <c r="A46" s="451" t="s">
        <v>19</v>
      </c>
      <c r="B46" s="451"/>
      <c r="C46" s="451"/>
      <c r="D46" s="451"/>
      <c r="E46" s="451"/>
      <c r="F46" s="451"/>
    </row>
    <row r="47" spans="1:6">
      <c r="A47" s="451"/>
      <c r="B47" s="451"/>
      <c r="C47" s="451"/>
      <c r="D47" s="451"/>
      <c r="E47" s="451"/>
      <c r="F47" s="451"/>
    </row>
    <row r="48" spans="1:6">
      <c r="A48" s="75"/>
      <c r="B48" s="75"/>
      <c r="C48" s="97"/>
      <c r="D48" s="102"/>
      <c r="E48" s="102"/>
      <c r="F48" s="76"/>
    </row>
    <row r="49" spans="1:6">
      <c r="A49" s="451" t="s">
        <v>20</v>
      </c>
      <c r="B49" s="451"/>
      <c r="C49" s="451"/>
      <c r="D49" s="451"/>
      <c r="E49" s="451"/>
      <c r="F49" s="451"/>
    </row>
    <row r="50" spans="1:6">
      <c r="A50" s="451"/>
      <c r="B50" s="451"/>
      <c r="C50" s="451"/>
      <c r="D50" s="451"/>
      <c r="E50" s="451"/>
      <c r="F50" s="451"/>
    </row>
    <row r="51" spans="1:6">
      <c r="A51" s="75"/>
      <c r="B51" s="75"/>
      <c r="C51" s="97"/>
      <c r="D51" s="102"/>
      <c r="E51" s="102"/>
      <c r="F51" s="76"/>
    </row>
    <row r="52" spans="1:6">
      <c r="A52" s="451" t="s">
        <v>21</v>
      </c>
      <c r="B52" s="451"/>
      <c r="C52" s="451"/>
      <c r="D52" s="451"/>
      <c r="E52" s="451"/>
      <c r="F52" s="451"/>
    </row>
    <row r="53" spans="1:6">
      <c r="A53" s="451"/>
      <c r="B53" s="451"/>
      <c r="C53" s="451"/>
      <c r="D53" s="451"/>
      <c r="E53" s="451"/>
      <c r="F53" s="451"/>
    </row>
    <row r="54" spans="1:6">
      <c r="A54" s="451"/>
      <c r="B54" s="451"/>
      <c r="C54" s="451"/>
      <c r="D54" s="451"/>
      <c r="E54" s="451"/>
      <c r="F54" s="451"/>
    </row>
    <row r="55" spans="1:6">
      <c r="A55" s="75"/>
      <c r="B55" s="75"/>
      <c r="C55" s="97"/>
      <c r="D55" s="102"/>
      <c r="E55" s="102"/>
      <c r="F55" s="76"/>
    </row>
    <row r="56" spans="1:6">
      <c r="A56" s="451" t="s">
        <v>58</v>
      </c>
      <c r="B56" s="451"/>
      <c r="C56" s="451"/>
      <c r="D56" s="451"/>
      <c r="E56" s="451"/>
      <c r="F56" s="451"/>
    </row>
    <row r="57" spans="1:6">
      <c r="A57" s="451"/>
      <c r="B57" s="451"/>
      <c r="C57" s="451"/>
      <c r="D57" s="451"/>
      <c r="E57" s="451"/>
      <c r="F57" s="451"/>
    </row>
    <row r="58" spans="1:6">
      <c r="A58" s="75"/>
      <c r="B58" s="75"/>
      <c r="C58" s="97"/>
      <c r="D58" s="102"/>
      <c r="E58" s="102"/>
      <c r="F58" s="76"/>
    </row>
    <row r="59" spans="1:6">
      <c r="A59" s="451" t="s">
        <v>243</v>
      </c>
      <c r="B59" s="451"/>
      <c r="C59" s="451"/>
      <c r="D59" s="451"/>
      <c r="E59" s="451"/>
      <c r="F59" s="451"/>
    </row>
    <row r="60" spans="1:6">
      <c r="A60" s="451"/>
      <c r="B60" s="451"/>
      <c r="C60" s="451"/>
      <c r="D60" s="451"/>
      <c r="E60" s="451"/>
      <c r="F60" s="451"/>
    </row>
    <row r="61" spans="1:6">
      <c r="A61" s="451"/>
      <c r="B61" s="451"/>
      <c r="C61" s="451"/>
      <c r="D61" s="451"/>
      <c r="E61" s="451"/>
      <c r="F61" s="451"/>
    </row>
    <row r="62" spans="1:6">
      <c r="A62" s="75"/>
      <c r="B62" s="75"/>
      <c r="C62" s="97"/>
      <c r="D62" s="102"/>
      <c r="E62" s="102"/>
      <c r="F62" s="76"/>
    </row>
    <row r="63" spans="1:6">
      <c r="A63" s="451" t="s">
        <v>22</v>
      </c>
      <c r="B63" s="451"/>
      <c r="C63" s="451"/>
      <c r="D63" s="451"/>
      <c r="E63" s="451"/>
      <c r="F63" s="451"/>
    </row>
    <row r="64" spans="1:6">
      <c r="A64" s="451"/>
      <c r="B64" s="451"/>
      <c r="C64" s="451"/>
      <c r="D64" s="451"/>
      <c r="E64" s="451"/>
      <c r="F64" s="451"/>
    </row>
    <row r="65" spans="1:6">
      <c r="A65" s="75"/>
      <c r="B65" s="75"/>
      <c r="C65" s="97"/>
      <c r="D65" s="102"/>
      <c r="E65" s="102"/>
      <c r="F65" s="76"/>
    </row>
    <row r="66" spans="1:6">
      <c r="A66" s="451" t="s">
        <v>244</v>
      </c>
      <c r="B66" s="451"/>
      <c r="C66" s="451"/>
      <c r="D66" s="451"/>
      <c r="E66" s="451"/>
      <c r="F66" s="451"/>
    </row>
    <row r="67" spans="1:6">
      <c r="A67" s="451"/>
      <c r="B67" s="451"/>
      <c r="C67" s="451"/>
      <c r="D67" s="451"/>
      <c r="E67" s="451"/>
      <c r="F67" s="451"/>
    </row>
    <row r="68" spans="1:6">
      <c r="A68" s="75"/>
      <c r="B68" s="75"/>
      <c r="C68" s="97"/>
      <c r="D68" s="102"/>
      <c r="E68" s="102"/>
      <c r="F68" s="76"/>
    </row>
    <row r="69" spans="1:6">
      <c r="A69" s="451" t="s">
        <v>23</v>
      </c>
      <c r="B69" s="451"/>
      <c r="C69" s="451"/>
      <c r="D69" s="451"/>
      <c r="E69" s="451"/>
      <c r="F69" s="451"/>
    </row>
    <row r="70" spans="1:6">
      <c r="A70" s="451"/>
      <c r="B70" s="451"/>
      <c r="C70" s="451"/>
      <c r="D70" s="451"/>
      <c r="E70" s="451"/>
      <c r="F70" s="451"/>
    </row>
    <row r="71" spans="1:6">
      <c r="A71" s="75"/>
      <c r="B71" s="75"/>
      <c r="C71" s="97"/>
      <c r="D71" s="102"/>
      <c r="E71" s="102"/>
      <c r="F71" s="76"/>
    </row>
    <row r="72" spans="1:6">
      <c r="A72" s="451" t="s">
        <v>24</v>
      </c>
      <c r="B72" s="451"/>
      <c r="C72" s="451"/>
      <c r="D72" s="451"/>
      <c r="E72" s="451"/>
      <c r="F72" s="451"/>
    </row>
    <row r="73" spans="1:6">
      <c r="A73" s="75"/>
      <c r="B73" s="75"/>
      <c r="C73" s="97"/>
      <c r="D73" s="102"/>
      <c r="E73" s="102"/>
      <c r="F73" s="76"/>
    </row>
    <row r="74" spans="1:6">
      <c r="A74" s="451" t="s">
        <v>25</v>
      </c>
      <c r="B74" s="451"/>
      <c r="C74" s="451"/>
      <c r="D74" s="451"/>
      <c r="E74" s="451"/>
      <c r="F74" s="451"/>
    </row>
    <row r="75" spans="1:6">
      <c r="A75" s="451"/>
      <c r="B75" s="451"/>
      <c r="C75" s="451"/>
      <c r="D75" s="451"/>
      <c r="E75" s="451"/>
      <c r="F75" s="451"/>
    </row>
    <row r="76" spans="1:6">
      <c r="A76" s="75"/>
      <c r="B76" s="75"/>
      <c r="C76" s="97"/>
      <c r="D76" s="102"/>
      <c r="E76" s="102"/>
      <c r="F76" s="76"/>
    </row>
    <row r="77" spans="1:6" ht="10.95" customHeight="1">
      <c r="A77" s="95" t="s">
        <v>26</v>
      </c>
      <c r="B77" s="75"/>
      <c r="C77" s="97"/>
      <c r="D77" s="102"/>
      <c r="E77" s="102"/>
      <c r="F77" s="76"/>
    </row>
    <row r="78" spans="1:6">
      <c r="A78" s="75"/>
      <c r="B78" s="75"/>
      <c r="C78" s="97"/>
      <c r="D78" s="102"/>
      <c r="E78" s="102"/>
      <c r="F78" s="76"/>
    </row>
    <row r="79" spans="1:6">
      <c r="A79" s="451" t="s">
        <v>247</v>
      </c>
      <c r="B79" s="451"/>
      <c r="C79" s="451"/>
      <c r="D79" s="451"/>
      <c r="E79" s="451"/>
      <c r="F79" s="451"/>
    </row>
    <row r="80" spans="1:6">
      <c r="A80" s="451"/>
      <c r="B80" s="451"/>
      <c r="C80" s="451"/>
      <c r="D80" s="451"/>
      <c r="E80" s="451"/>
      <c r="F80" s="451"/>
    </row>
    <row r="81" spans="1:6">
      <c r="A81" s="75"/>
      <c r="B81" s="75"/>
      <c r="C81" s="97"/>
      <c r="D81" s="102"/>
      <c r="E81" s="102"/>
      <c r="F81" s="75"/>
    </row>
    <row r="82" spans="1:6">
      <c r="A82" s="451" t="s">
        <v>28</v>
      </c>
      <c r="B82" s="451"/>
      <c r="C82" s="451"/>
      <c r="D82" s="451"/>
      <c r="E82" s="451"/>
      <c r="F82" s="451"/>
    </row>
    <row r="83" spans="1:6">
      <c r="A83" s="75"/>
      <c r="B83" s="75"/>
      <c r="C83" s="97"/>
      <c r="D83" s="102"/>
      <c r="E83" s="102"/>
      <c r="F83" s="76"/>
    </row>
    <row r="84" spans="1:6">
      <c r="A84" s="451" t="s">
        <v>29</v>
      </c>
      <c r="B84" s="451"/>
      <c r="C84" s="451"/>
      <c r="D84" s="451"/>
      <c r="E84" s="451"/>
      <c r="F84" s="76"/>
    </row>
    <row r="85" spans="1:6">
      <c r="A85" s="75"/>
      <c r="B85" s="75"/>
      <c r="C85" s="97"/>
      <c r="D85" s="102"/>
      <c r="E85" s="102"/>
      <c r="F85" s="76"/>
    </row>
    <row r="86" spans="1:6">
      <c r="A86" s="451" t="s">
        <v>204</v>
      </c>
      <c r="B86" s="451"/>
      <c r="C86" s="451"/>
      <c r="D86" s="451"/>
      <c r="E86" s="451"/>
      <c r="F86" s="451"/>
    </row>
    <row r="87" spans="1:6">
      <c r="A87" s="451"/>
      <c r="B87" s="451"/>
      <c r="C87" s="451"/>
      <c r="D87" s="451"/>
      <c r="E87" s="451"/>
      <c r="F87" s="451"/>
    </row>
    <row r="88" spans="1:6">
      <c r="A88" s="75"/>
      <c r="B88" s="75"/>
      <c r="C88" s="97"/>
      <c r="D88" s="102"/>
      <c r="E88" s="102"/>
      <c r="F88" s="76"/>
    </row>
    <row r="89" spans="1:6">
      <c r="A89" s="451" t="s">
        <v>246</v>
      </c>
      <c r="B89" s="451"/>
      <c r="C89" s="451"/>
      <c r="D89" s="451"/>
      <c r="E89" s="451"/>
      <c r="F89" s="451"/>
    </row>
    <row r="90" spans="1:6">
      <c r="A90" s="451"/>
      <c r="B90" s="451"/>
      <c r="C90" s="451"/>
      <c r="D90" s="451"/>
      <c r="E90" s="451"/>
      <c r="F90" s="451"/>
    </row>
    <row r="91" spans="1:6">
      <c r="A91" s="75"/>
      <c r="B91" s="75"/>
      <c r="C91" s="97"/>
      <c r="D91" s="102"/>
      <c r="E91" s="102"/>
      <c r="F91" s="76"/>
    </row>
    <row r="92" spans="1:6">
      <c r="A92" s="451" t="s">
        <v>245</v>
      </c>
      <c r="B92" s="451"/>
      <c r="C92" s="451"/>
      <c r="D92" s="451"/>
      <c r="E92" s="451"/>
      <c r="F92" s="451"/>
    </row>
    <row r="93" spans="1:6">
      <c r="A93" s="451"/>
      <c r="B93" s="451"/>
      <c r="C93" s="451"/>
      <c r="D93" s="451"/>
      <c r="E93" s="451"/>
      <c r="F93" s="451"/>
    </row>
    <row r="94" spans="1:6">
      <c r="A94" s="75"/>
      <c r="B94" s="75"/>
      <c r="C94" s="97"/>
      <c r="D94" s="102"/>
      <c r="E94" s="102"/>
      <c r="F94" s="76"/>
    </row>
    <row r="95" spans="1:6">
      <c r="A95" s="456" t="s">
        <v>30</v>
      </c>
      <c r="B95" s="456"/>
      <c r="C95" s="456"/>
      <c r="D95" s="456"/>
      <c r="E95" s="456"/>
      <c r="F95" s="456"/>
    </row>
    <row r="96" spans="1:6">
      <c r="A96" s="104"/>
      <c r="B96" s="98"/>
      <c r="C96" s="107"/>
      <c r="D96" s="115"/>
      <c r="E96" s="115"/>
      <c r="F96" s="98"/>
    </row>
    <row r="97" spans="1:6">
      <c r="A97" s="456" t="s">
        <v>31</v>
      </c>
      <c r="B97" s="456"/>
      <c r="C97" s="456"/>
      <c r="D97" s="456"/>
      <c r="E97" s="456"/>
      <c r="F97" s="456"/>
    </row>
    <row r="98" spans="1:6">
      <c r="A98" s="456" t="s">
        <v>32</v>
      </c>
      <c r="B98" s="456"/>
      <c r="C98" s="456"/>
      <c r="D98" s="456"/>
      <c r="E98" s="456"/>
      <c r="F98" s="456"/>
    </row>
    <row r="99" spans="1:6">
      <c r="A99" s="456" t="s">
        <v>33</v>
      </c>
      <c r="B99" s="456"/>
      <c r="C99" s="456"/>
      <c r="D99" s="456"/>
      <c r="E99" s="456"/>
      <c r="F99" s="456"/>
    </row>
    <row r="100" spans="1:6">
      <c r="A100" s="456" t="s">
        <v>34</v>
      </c>
      <c r="B100" s="456"/>
      <c r="C100" s="456"/>
      <c r="D100" s="456"/>
      <c r="E100" s="456"/>
      <c r="F100" s="456"/>
    </row>
    <row r="101" spans="1:6">
      <c r="A101" s="456" t="s">
        <v>35</v>
      </c>
      <c r="B101" s="456"/>
      <c r="C101" s="456"/>
      <c r="D101" s="456"/>
      <c r="E101" s="456"/>
      <c r="F101" s="456"/>
    </row>
    <row r="102" spans="1:6">
      <c r="A102" s="456" t="s">
        <v>36</v>
      </c>
      <c r="B102" s="456"/>
      <c r="C102" s="456"/>
      <c r="D102" s="456"/>
      <c r="E102" s="456"/>
      <c r="F102" s="456"/>
    </row>
    <row r="103" spans="1:6">
      <c r="A103" s="456" t="s">
        <v>37</v>
      </c>
      <c r="B103" s="456"/>
      <c r="C103" s="456"/>
      <c r="D103" s="456"/>
      <c r="E103" s="456"/>
      <c r="F103" s="456"/>
    </row>
    <row r="104" spans="1:6">
      <c r="A104" s="464" t="s">
        <v>266</v>
      </c>
      <c r="B104" s="456"/>
      <c r="C104" s="456"/>
      <c r="D104" s="456"/>
      <c r="E104" s="456"/>
      <c r="F104" s="456"/>
    </row>
    <row r="105" spans="1:6">
      <c r="A105" s="75"/>
      <c r="B105" s="75"/>
      <c r="C105" s="97"/>
      <c r="D105" s="102"/>
      <c r="E105" s="102"/>
      <c r="F105" s="76"/>
    </row>
    <row r="106" spans="1:6">
      <c r="A106" s="463" t="s">
        <v>38</v>
      </c>
      <c r="B106" s="463"/>
      <c r="C106" s="97"/>
      <c r="D106" s="102"/>
      <c r="E106" s="102"/>
      <c r="F106" s="76"/>
    </row>
    <row r="107" spans="1:6">
      <c r="A107" s="75"/>
      <c r="B107" s="75"/>
      <c r="C107" s="97"/>
      <c r="D107" s="102"/>
      <c r="E107" s="102"/>
      <c r="F107" s="76"/>
    </row>
    <row r="108" spans="1:6">
      <c r="A108" s="451" t="s">
        <v>255</v>
      </c>
      <c r="B108" s="451"/>
      <c r="C108" s="451"/>
      <c r="D108" s="451"/>
      <c r="E108" s="451"/>
      <c r="F108" s="76"/>
    </row>
    <row r="109" spans="1:6">
      <c r="A109" s="451" t="s">
        <v>256</v>
      </c>
      <c r="B109" s="451"/>
      <c r="C109" s="451"/>
      <c r="D109" s="451"/>
      <c r="E109" s="451"/>
      <c r="F109" s="76"/>
    </row>
    <row r="110" spans="1:6">
      <c r="A110" s="75"/>
      <c r="B110" s="75"/>
      <c r="C110" s="97"/>
      <c r="D110" s="102"/>
      <c r="E110" s="102"/>
      <c r="F110" s="76"/>
    </row>
    <row r="111" spans="1:6">
      <c r="A111" s="451" t="s">
        <v>341</v>
      </c>
      <c r="B111" s="451"/>
      <c r="C111" s="451"/>
      <c r="D111" s="451"/>
      <c r="E111" s="451"/>
      <c r="F111" s="451"/>
    </row>
    <row r="112" spans="1:6">
      <c r="A112" s="451"/>
      <c r="B112" s="451"/>
      <c r="C112" s="451"/>
      <c r="D112" s="451"/>
      <c r="E112" s="451"/>
      <c r="F112" s="451"/>
    </row>
    <row r="113" spans="1:6">
      <c r="A113" s="94"/>
      <c r="B113" s="76"/>
      <c r="C113" s="76"/>
      <c r="D113" s="115"/>
      <c r="E113" s="115"/>
      <c r="F113" s="76"/>
    </row>
    <row r="114" spans="1:6">
      <c r="A114" s="456" t="s">
        <v>342</v>
      </c>
      <c r="B114" s="456"/>
      <c r="C114" s="456"/>
      <c r="D114" s="456"/>
      <c r="E114" s="456"/>
      <c r="F114" s="456"/>
    </row>
    <row r="115" spans="1:6">
      <c r="A115" s="456" t="s">
        <v>41</v>
      </c>
      <c r="B115" s="456"/>
      <c r="C115" s="456"/>
      <c r="D115" s="456"/>
      <c r="E115" s="456"/>
      <c r="F115" s="456"/>
    </row>
    <row r="116" spans="1:6">
      <c r="A116" s="456" t="s">
        <v>42</v>
      </c>
      <c r="B116" s="456"/>
      <c r="C116" s="456"/>
      <c r="D116" s="456"/>
      <c r="E116" s="456"/>
      <c r="F116" s="456"/>
    </row>
    <row r="117" spans="1:6">
      <c r="A117" s="451" t="s">
        <v>43</v>
      </c>
      <c r="B117" s="451"/>
      <c r="C117" s="451"/>
      <c r="D117" s="451"/>
      <c r="E117" s="451"/>
      <c r="F117" s="451"/>
    </row>
    <row r="118" spans="1:6">
      <c r="A118" s="451"/>
      <c r="B118" s="451"/>
      <c r="C118" s="451"/>
      <c r="D118" s="451"/>
      <c r="E118" s="451"/>
      <c r="F118" s="451"/>
    </row>
    <row r="119" spans="1:6">
      <c r="A119" s="456" t="s">
        <v>34</v>
      </c>
      <c r="B119" s="456"/>
      <c r="C119" s="456"/>
      <c r="D119" s="456"/>
      <c r="E119" s="456"/>
      <c r="F119" s="456"/>
    </row>
    <row r="120" spans="1:6">
      <c r="A120" s="456" t="s">
        <v>44</v>
      </c>
      <c r="B120" s="456"/>
      <c r="C120" s="456"/>
      <c r="D120" s="456"/>
      <c r="E120" s="456"/>
      <c r="F120" s="456"/>
    </row>
    <row r="121" spans="1:6">
      <c r="A121" s="456" t="s">
        <v>45</v>
      </c>
      <c r="B121" s="456"/>
      <c r="C121" s="456"/>
      <c r="D121" s="456"/>
      <c r="E121" s="456"/>
      <c r="F121" s="456"/>
    </row>
    <row r="122" spans="1:6">
      <c r="A122" s="104"/>
      <c r="B122" s="98"/>
      <c r="C122" s="107"/>
      <c r="D122" s="115"/>
      <c r="E122" s="115"/>
      <c r="F122" s="98"/>
    </row>
    <row r="123" spans="1:6">
      <c r="A123" s="101" t="s">
        <v>46</v>
      </c>
      <c r="B123" s="98"/>
      <c r="C123" s="107"/>
      <c r="D123" s="115"/>
      <c r="E123" s="115"/>
      <c r="F123" s="98"/>
    </row>
    <row r="124" spans="1:6">
      <c r="A124" s="104"/>
      <c r="B124" s="98"/>
      <c r="C124" s="107"/>
      <c r="D124" s="115"/>
      <c r="E124" s="115"/>
      <c r="F124" s="98"/>
    </row>
    <row r="125" spans="1:6">
      <c r="A125" s="451" t="s">
        <v>343</v>
      </c>
      <c r="B125" s="451"/>
      <c r="C125" s="451"/>
      <c r="D125" s="451"/>
      <c r="E125" s="451"/>
      <c r="F125" s="451"/>
    </row>
    <row r="126" spans="1:6">
      <c r="A126" s="451"/>
      <c r="B126" s="451"/>
      <c r="C126" s="451"/>
      <c r="D126" s="451"/>
      <c r="E126" s="451"/>
      <c r="F126" s="451"/>
    </row>
    <row r="127" spans="1:6">
      <c r="A127" s="104"/>
      <c r="B127" s="98"/>
      <c r="C127" s="107"/>
      <c r="D127" s="115"/>
      <c r="E127" s="115"/>
      <c r="F127" s="98"/>
    </row>
    <row r="128" spans="1:6">
      <c r="A128" s="451" t="s">
        <v>47</v>
      </c>
      <c r="B128" s="451"/>
      <c r="C128" s="451"/>
      <c r="D128" s="451"/>
      <c r="E128" s="451"/>
      <c r="F128" s="451"/>
    </row>
    <row r="129" spans="1:6">
      <c r="A129" s="451"/>
      <c r="B129" s="451"/>
      <c r="C129" s="451"/>
      <c r="D129" s="451"/>
      <c r="E129" s="451"/>
      <c r="F129" s="451"/>
    </row>
    <row r="130" spans="1:6">
      <c r="A130" s="104"/>
      <c r="B130" s="98"/>
      <c r="C130" s="107"/>
      <c r="D130" s="115"/>
      <c r="E130" s="115"/>
      <c r="F130" s="98"/>
    </row>
    <row r="131" spans="1:6">
      <c r="A131" s="456" t="s">
        <v>257</v>
      </c>
      <c r="B131" s="456"/>
      <c r="C131" s="456"/>
      <c r="D131" s="456"/>
      <c r="E131" s="456"/>
      <c r="F131" s="456"/>
    </row>
    <row r="132" spans="1:6">
      <c r="A132" s="104"/>
      <c r="B132" s="98"/>
      <c r="C132" s="107"/>
      <c r="D132" s="115"/>
      <c r="E132" s="115"/>
      <c r="F132" s="98"/>
    </row>
    <row r="133" spans="1:6">
      <c r="A133" s="448" t="s">
        <v>59</v>
      </c>
      <c r="B133" s="448"/>
      <c r="C133" s="448"/>
      <c r="D133" s="448"/>
      <c r="E133" s="448"/>
      <c r="F133" s="448"/>
    </row>
    <row r="134" spans="1:6">
      <c r="A134" s="104"/>
      <c r="B134" s="98"/>
      <c r="C134" s="107"/>
      <c r="D134" s="115"/>
      <c r="E134" s="115"/>
      <c r="F134" s="98"/>
    </row>
    <row r="135" spans="1:6">
      <c r="A135" s="456" t="s">
        <v>48</v>
      </c>
      <c r="B135" s="456"/>
      <c r="C135" s="456"/>
      <c r="D135" s="456"/>
      <c r="E135" s="456"/>
      <c r="F135" s="456"/>
    </row>
    <row r="136" spans="1:6">
      <c r="A136" s="104"/>
      <c r="B136" s="98"/>
      <c r="C136" s="107"/>
      <c r="D136" s="115"/>
      <c r="E136" s="115"/>
      <c r="F136" s="98"/>
    </row>
    <row r="137" spans="1:6">
      <c r="A137" s="456" t="s">
        <v>49</v>
      </c>
      <c r="B137" s="456"/>
      <c r="C137" s="456"/>
      <c r="D137" s="456"/>
      <c r="E137" s="456"/>
      <c r="F137" s="456"/>
    </row>
    <row r="138" spans="1:6">
      <c r="A138" s="456" t="s">
        <v>50</v>
      </c>
      <c r="B138" s="456"/>
      <c r="C138" s="456"/>
      <c r="D138" s="456"/>
      <c r="E138" s="456"/>
      <c r="F138" s="456"/>
    </row>
    <row r="139" spans="1:6">
      <c r="A139" s="456" t="s">
        <v>51</v>
      </c>
      <c r="B139" s="456"/>
      <c r="C139" s="456"/>
      <c r="D139" s="456"/>
      <c r="E139" s="456"/>
      <c r="F139" s="456"/>
    </row>
    <row r="140" spans="1:6">
      <c r="A140" s="456" t="s">
        <v>52</v>
      </c>
      <c r="B140" s="456"/>
      <c r="C140" s="456"/>
      <c r="D140" s="456"/>
      <c r="E140" s="456"/>
      <c r="F140" s="456"/>
    </row>
    <row r="141" spans="1:6">
      <c r="A141" s="456" t="s">
        <v>53</v>
      </c>
      <c r="B141" s="456"/>
      <c r="C141" s="456"/>
      <c r="D141" s="456"/>
      <c r="E141" s="456"/>
      <c r="F141" s="456"/>
    </row>
    <row r="142" spans="1:6">
      <c r="A142" s="456" t="s">
        <v>54</v>
      </c>
      <c r="B142" s="456"/>
      <c r="C142" s="456"/>
      <c r="D142" s="456"/>
      <c r="E142" s="456"/>
      <c r="F142" s="456"/>
    </row>
    <row r="143" spans="1:6">
      <c r="A143" s="456" t="s">
        <v>34</v>
      </c>
      <c r="B143" s="456"/>
      <c r="C143" s="456"/>
      <c r="D143" s="456"/>
      <c r="E143" s="456"/>
      <c r="F143" s="456"/>
    </row>
    <row r="144" spans="1:6">
      <c r="A144" s="456" t="s">
        <v>55</v>
      </c>
      <c r="B144" s="456"/>
      <c r="C144" s="456"/>
      <c r="D144" s="456"/>
      <c r="E144" s="456"/>
      <c r="F144" s="456"/>
    </row>
    <row r="145" spans="1:6">
      <c r="A145" s="451" t="s">
        <v>56</v>
      </c>
      <c r="B145" s="451"/>
      <c r="C145" s="451"/>
      <c r="D145" s="451"/>
      <c r="E145" s="451"/>
      <c r="F145" s="451"/>
    </row>
    <row r="146" spans="1:6">
      <c r="A146" s="451"/>
      <c r="B146" s="451"/>
      <c r="C146" s="451"/>
      <c r="D146" s="451"/>
      <c r="E146" s="451"/>
      <c r="F146" s="451"/>
    </row>
    <row r="147" spans="1:6">
      <c r="A147" s="456" t="s">
        <v>57</v>
      </c>
      <c r="B147" s="456"/>
      <c r="C147" s="456"/>
      <c r="D147" s="456"/>
      <c r="E147" s="456"/>
      <c r="F147" s="456"/>
    </row>
    <row r="148" spans="1:6">
      <c r="A148" s="456" t="s">
        <v>60</v>
      </c>
      <c r="B148" s="456"/>
      <c r="C148" s="456"/>
      <c r="D148" s="456"/>
      <c r="E148" s="456"/>
      <c r="F148" s="456"/>
    </row>
    <row r="149" spans="1:6">
      <c r="A149" s="98"/>
      <c r="B149" s="98"/>
      <c r="C149" s="98"/>
      <c r="D149" s="98"/>
      <c r="E149" s="98"/>
      <c r="F149" s="98"/>
    </row>
    <row r="150" spans="1:6">
      <c r="A150" s="74" t="s">
        <v>516</v>
      </c>
      <c r="B150" s="101"/>
      <c r="C150" s="86"/>
      <c r="D150" s="115"/>
      <c r="E150" s="115"/>
      <c r="F150" s="115"/>
    </row>
    <row r="151" spans="1:6">
      <c r="A151" s="78"/>
      <c r="B151" s="98"/>
      <c r="C151" s="86"/>
      <c r="D151" s="115"/>
      <c r="E151" s="115"/>
      <c r="F151" s="115"/>
    </row>
    <row r="152" spans="1:6">
      <c r="A152" s="465" t="s">
        <v>40</v>
      </c>
      <c r="B152" s="465"/>
      <c r="C152" s="86"/>
      <c r="D152" s="115"/>
      <c r="E152" s="115"/>
      <c r="F152" s="115"/>
    </row>
    <row r="153" spans="1:6">
      <c r="A153" s="78"/>
      <c r="B153" s="98"/>
      <c r="C153" s="86"/>
      <c r="D153" s="115"/>
      <c r="E153" s="115"/>
      <c r="F153" s="115"/>
    </row>
    <row r="154" spans="1:6">
      <c r="A154" s="455" t="s">
        <v>124</v>
      </c>
      <c r="B154" s="455"/>
      <c r="C154" s="86"/>
      <c r="D154" s="115"/>
      <c r="E154" s="115"/>
      <c r="F154" s="115"/>
    </row>
    <row r="155" spans="1:6">
      <c r="A155" s="78"/>
      <c r="B155" s="98"/>
      <c r="C155" s="86"/>
      <c r="D155" s="115"/>
      <c r="E155" s="115"/>
      <c r="F155" s="115"/>
    </row>
    <row r="156" spans="1:6">
      <c r="A156" s="451" t="s">
        <v>87</v>
      </c>
      <c r="B156" s="451"/>
      <c r="C156" s="451"/>
      <c r="D156" s="451"/>
      <c r="E156" s="451"/>
      <c r="F156" s="451"/>
    </row>
    <row r="157" spans="1:6">
      <c r="A157" s="451"/>
      <c r="B157" s="451"/>
      <c r="C157" s="451"/>
      <c r="D157" s="451"/>
      <c r="E157" s="451"/>
      <c r="F157" s="451"/>
    </row>
    <row r="158" spans="1:6">
      <c r="A158" s="75"/>
      <c r="B158" s="75"/>
      <c r="C158" s="77"/>
      <c r="D158" s="75"/>
      <c r="E158" s="75"/>
      <c r="F158" s="75"/>
    </row>
    <row r="159" spans="1:6">
      <c r="A159" s="451" t="s">
        <v>88</v>
      </c>
      <c r="B159" s="451"/>
      <c r="C159" s="451"/>
      <c r="D159" s="451"/>
      <c r="E159" s="451"/>
      <c r="F159" s="451"/>
    </row>
    <row r="160" spans="1:6">
      <c r="A160" s="451"/>
      <c r="B160" s="451"/>
      <c r="C160" s="451"/>
      <c r="D160" s="451"/>
      <c r="E160" s="451"/>
      <c r="F160" s="451"/>
    </row>
    <row r="161" spans="1:6">
      <c r="A161" s="75"/>
      <c r="B161" s="75"/>
      <c r="C161" s="77"/>
      <c r="D161" s="75"/>
      <c r="E161" s="75"/>
      <c r="F161" s="75"/>
    </row>
    <row r="162" spans="1:6">
      <c r="A162" s="451" t="s">
        <v>89</v>
      </c>
      <c r="B162" s="451"/>
      <c r="C162" s="451"/>
      <c r="D162" s="451"/>
      <c r="E162" s="451"/>
      <c r="F162" s="451"/>
    </row>
    <row r="163" spans="1:6">
      <c r="A163" s="451"/>
      <c r="B163" s="451"/>
      <c r="C163" s="451"/>
      <c r="D163" s="451"/>
      <c r="E163" s="451"/>
      <c r="F163" s="451"/>
    </row>
    <row r="164" spans="1:6">
      <c r="A164" s="75"/>
      <c r="B164" s="75"/>
      <c r="C164" s="77"/>
      <c r="D164" s="75"/>
      <c r="E164" s="75"/>
      <c r="F164" s="75"/>
    </row>
    <row r="165" spans="1:6">
      <c r="A165" s="451" t="s">
        <v>90</v>
      </c>
      <c r="B165" s="451"/>
      <c r="C165" s="451"/>
      <c r="D165" s="451"/>
      <c r="E165" s="451"/>
      <c r="F165" s="451"/>
    </row>
    <row r="166" spans="1:6">
      <c r="A166" s="448" t="s">
        <v>91</v>
      </c>
      <c r="B166" s="448"/>
      <c r="C166" s="448"/>
      <c r="D166" s="448"/>
      <c r="E166" s="448"/>
      <c r="F166" s="448"/>
    </row>
    <row r="167" spans="1:6">
      <c r="A167" s="448" t="s">
        <v>92</v>
      </c>
      <c r="B167" s="448"/>
      <c r="C167" s="448"/>
      <c r="D167" s="448"/>
      <c r="E167" s="448"/>
      <c r="F167" s="448"/>
    </row>
    <row r="168" spans="1:6">
      <c r="A168" s="448" t="s">
        <v>93</v>
      </c>
      <c r="B168" s="448"/>
      <c r="C168" s="448"/>
      <c r="D168" s="448"/>
      <c r="E168" s="448"/>
      <c r="F168" s="448"/>
    </row>
    <row r="169" spans="1:6">
      <c r="A169" s="448" t="s">
        <v>94</v>
      </c>
      <c r="B169" s="448"/>
      <c r="C169" s="448"/>
      <c r="D169" s="448"/>
      <c r="E169" s="448"/>
      <c r="F169" s="448"/>
    </row>
    <row r="170" spans="1:6">
      <c r="A170" s="448" t="s">
        <v>95</v>
      </c>
      <c r="B170" s="448"/>
      <c r="C170" s="448"/>
      <c r="D170" s="448"/>
      <c r="E170" s="448"/>
      <c r="F170" s="448"/>
    </row>
    <row r="171" spans="1:6">
      <c r="A171" s="448" t="s">
        <v>96</v>
      </c>
      <c r="B171" s="448"/>
      <c r="C171" s="448"/>
      <c r="D171" s="448"/>
      <c r="E171" s="448"/>
      <c r="F171" s="448"/>
    </row>
    <row r="172" spans="1:6">
      <c r="A172" s="448" t="s">
        <v>97</v>
      </c>
      <c r="B172" s="448"/>
      <c r="C172" s="448"/>
      <c r="D172" s="448"/>
      <c r="E172" s="448"/>
      <c r="F172" s="448"/>
    </row>
    <row r="173" spans="1:6">
      <c r="A173" s="461" t="s">
        <v>335</v>
      </c>
      <c r="B173" s="448"/>
      <c r="C173" s="448"/>
      <c r="D173" s="448"/>
      <c r="E173" s="448"/>
      <c r="F173" s="448"/>
    </row>
    <row r="174" spans="1:6">
      <c r="A174" s="448" t="s">
        <v>98</v>
      </c>
      <c r="B174" s="448"/>
      <c r="C174" s="448"/>
      <c r="D174" s="448"/>
      <c r="E174" s="448"/>
      <c r="F174" s="448"/>
    </row>
    <row r="175" spans="1:6">
      <c r="A175" s="75"/>
      <c r="B175" s="75"/>
      <c r="C175" s="77"/>
      <c r="D175" s="75"/>
      <c r="E175" s="75"/>
      <c r="F175" s="75"/>
    </row>
    <row r="176" spans="1:6">
      <c r="A176" s="451" t="s">
        <v>99</v>
      </c>
      <c r="B176" s="451"/>
      <c r="C176" s="451"/>
      <c r="D176" s="451"/>
      <c r="E176" s="451"/>
      <c r="F176" s="451"/>
    </row>
    <row r="177" spans="1:6">
      <c r="A177" s="451"/>
      <c r="B177" s="451"/>
      <c r="C177" s="451"/>
      <c r="D177" s="451"/>
      <c r="E177" s="451"/>
      <c r="F177" s="451"/>
    </row>
    <row r="178" spans="1:6">
      <c r="A178" s="75"/>
      <c r="B178" s="75"/>
      <c r="C178" s="77"/>
      <c r="D178" s="75"/>
      <c r="E178" s="75"/>
      <c r="F178" s="75"/>
    </row>
    <row r="179" spans="1:6">
      <c r="A179" s="451" t="s">
        <v>100</v>
      </c>
      <c r="B179" s="451"/>
      <c r="C179" s="451"/>
      <c r="D179" s="451"/>
      <c r="E179" s="451"/>
      <c r="F179" s="451"/>
    </row>
    <row r="180" spans="1:6">
      <c r="A180" s="451"/>
      <c r="B180" s="451"/>
      <c r="C180" s="451"/>
      <c r="D180" s="451"/>
      <c r="E180" s="451"/>
      <c r="F180" s="451"/>
    </row>
    <row r="181" spans="1:6">
      <c r="A181" s="451"/>
      <c r="B181" s="451"/>
      <c r="C181" s="451"/>
      <c r="D181" s="451"/>
      <c r="E181" s="451"/>
      <c r="F181" s="451"/>
    </row>
    <row r="182" spans="1:6">
      <c r="A182" s="451"/>
      <c r="B182" s="451"/>
      <c r="C182" s="451"/>
      <c r="D182" s="451"/>
      <c r="E182" s="451"/>
      <c r="F182" s="451"/>
    </row>
    <row r="183" spans="1:6">
      <c r="B183" s="76"/>
      <c r="C183" s="86"/>
      <c r="D183" s="76"/>
      <c r="E183" s="76"/>
      <c r="F183" s="76"/>
    </row>
    <row r="184" spans="1:6" ht="10.95" customHeight="1">
      <c r="A184" s="451" t="s">
        <v>101</v>
      </c>
      <c r="B184" s="451"/>
      <c r="C184" s="451"/>
      <c r="D184" s="451"/>
      <c r="E184" s="451"/>
      <c r="F184" s="451"/>
    </row>
    <row r="185" spans="1:6" hidden="1">
      <c r="A185" s="451"/>
      <c r="B185" s="451"/>
      <c r="C185" s="451"/>
      <c r="D185" s="451"/>
      <c r="E185" s="451"/>
      <c r="F185" s="451"/>
    </row>
    <row r="186" spans="1:6">
      <c r="B186" s="76"/>
      <c r="C186" s="86"/>
      <c r="D186" s="76"/>
      <c r="E186" s="76"/>
      <c r="F186" s="76"/>
    </row>
    <row r="187" spans="1:6">
      <c r="A187" s="451" t="s">
        <v>102</v>
      </c>
      <c r="B187" s="451"/>
      <c r="C187" s="451"/>
      <c r="D187" s="451"/>
      <c r="E187" s="451"/>
      <c r="F187" s="451"/>
    </row>
    <row r="188" spans="1:6">
      <c r="B188" s="76"/>
      <c r="C188" s="86"/>
      <c r="D188" s="76"/>
      <c r="E188" s="76"/>
      <c r="F188" s="76"/>
    </row>
    <row r="189" spans="1:6">
      <c r="A189" s="448" t="s">
        <v>103</v>
      </c>
      <c r="B189" s="448"/>
      <c r="C189" s="448"/>
      <c r="D189" s="448"/>
      <c r="E189" s="448"/>
      <c r="F189" s="448"/>
    </row>
    <row r="190" spans="1:6">
      <c r="B190" s="76"/>
      <c r="C190" s="86"/>
      <c r="D190" s="76"/>
      <c r="E190" s="76"/>
      <c r="F190" s="76"/>
    </row>
    <row r="191" spans="1:6">
      <c r="A191" s="451" t="s">
        <v>231</v>
      </c>
      <c r="B191" s="451"/>
      <c r="C191" s="451"/>
      <c r="D191" s="451"/>
      <c r="E191" s="451"/>
      <c r="F191" s="451"/>
    </row>
    <row r="192" spans="1:6">
      <c r="A192" s="451"/>
      <c r="B192" s="451"/>
      <c r="C192" s="451"/>
      <c r="D192" s="451"/>
      <c r="E192" s="451"/>
      <c r="F192" s="451"/>
    </row>
    <row r="193" spans="1:6" ht="26.25" customHeight="1">
      <c r="B193" s="76"/>
      <c r="C193" s="86"/>
      <c r="D193" s="76"/>
      <c r="E193" s="76"/>
      <c r="F193" s="76"/>
    </row>
    <row r="194" spans="1:6" ht="27" customHeight="1">
      <c r="A194" s="451" t="s">
        <v>104</v>
      </c>
      <c r="B194" s="451"/>
      <c r="C194" s="451"/>
      <c r="D194" s="451"/>
      <c r="E194" s="451"/>
      <c r="F194" s="451"/>
    </row>
    <row r="195" spans="1:6">
      <c r="A195" s="451"/>
      <c r="B195" s="451"/>
      <c r="C195" s="451"/>
      <c r="D195" s="451"/>
      <c r="E195" s="451"/>
      <c r="F195" s="451"/>
    </row>
    <row r="196" spans="1:6" ht="25.5" customHeight="1">
      <c r="B196" s="76"/>
      <c r="C196" s="86"/>
      <c r="D196" s="76"/>
      <c r="E196" s="76"/>
      <c r="F196" s="76"/>
    </row>
    <row r="197" spans="1:6">
      <c r="A197" s="451" t="s">
        <v>105</v>
      </c>
      <c r="B197" s="451"/>
      <c r="C197" s="451"/>
      <c r="D197" s="451"/>
      <c r="E197" s="451"/>
      <c r="F197" s="451"/>
    </row>
    <row r="198" spans="1:6" ht="26.25" customHeight="1">
      <c r="A198" s="451"/>
      <c r="B198" s="451"/>
      <c r="C198" s="451"/>
      <c r="D198" s="451"/>
      <c r="E198" s="451"/>
      <c r="F198" s="451"/>
    </row>
    <row r="199" spans="1:6">
      <c r="B199" s="76"/>
      <c r="C199" s="86"/>
      <c r="D199" s="76"/>
      <c r="E199" s="76"/>
      <c r="F199" s="76"/>
    </row>
    <row r="200" spans="1:6">
      <c r="A200" s="451" t="s">
        <v>106</v>
      </c>
      <c r="B200" s="451"/>
      <c r="C200" s="451"/>
      <c r="D200" s="451"/>
      <c r="E200" s="451"/>
      <c r="F200" s="451"/>
    </row>
    <row r="201" spans="1:6" ht="22.95" customHeight="1">
      <c r="A201" s="451"/>
      <c r="B201" s="451"/>
      <c r="C201" s="451"/>
      <c r="D201" s="451"/>
      <c r="E201" s="451"/>
      <c r="F201" s="451"/>
    </row>
    <row r="202" spans="1:6">
      <c r="B202" s="76"/>
      <c r="C202" s="86"/>
      <c r="D202" s="76"/>
      <c r="E202" s="76"/>
      <c r="F202" s="76"/>
    </row>
    <row r="203" spans="1:6" ht="22.95" customHeight="1">
      <c r="A203" s="451" t="s">
        <v>107</v>
      </c>
      <c r="B203" s="451"/>
      <c r="C203" s="451"/>
      <c r="D203" s="451"/>
      <c r="E203" s="451"/>
      <c r="F203" s="451"/>
    </row>
    <row r="204" spans="1:6">
      <c r="A204" s="451"/>
      <c r="B204" s="451"/>
      <c r="C204" s="451"/>
      <c r="D204" s="451"/>
      <c r="E204" s="451"/>
      <c r="F204" s="451"/>
    </row>
    <row r="205" spans="1:6">
      <c r="A205" s="451"/>
      <c r="B205" s="451"/>
      <c r="C205" s="451"/>
      <c r="D205" s="451"/>
      <c r="E205" s="451"/>
      <c r="F205" s="451"/>
    </row>
    <row r="206" spans="1:6">
      <c r="B206" s="76"/>
      <c r="C206" s="86"/>
      <c r="D206" s="76"/>
      <c r="E206" s="76"/>
      <c r="F206" s="76"/>
    </row>
    <row r="207" spans="1:6">
      <c r="A207" s="457" t="s">
        <v>207</v>
      </c>
      <c r="B207" s="458"/>
      <c r="C207" s="86"/>
      <c r="D207" s="76"/>
      <c r="E207" s="76"/>
      <c r="F207" s="76"/>
    </row>
    <row r="208" spans="1:6">
      <c r="A208" s="457" t="s">
        <v>208</v>
      </c>
      <c r="B208" s="458"/>
      <c r="C208" s="86"/>
      <c r="D208" s="76"/>
      <c r="E208" s="76"/>
      <c r="F208" s="76"/>
    </row>
    <row r="209" spans="1:6">
      <c r="A209" s="457" t="s">
        <v>209</v>
      </c>
      <c r="B209" s="458"/>
      <c r="C209" s="86"/>
      <c r="D209" s="76"/>
      <c r="E209" s="76"/>
      <c r="F209" s="76"/>
    </row>
    <row r="210" spans="1:6">
      <c r="A210" s="457" t="s">
        <v>210</v>
      </c>
      <c r="B210" s="458"/>
      <c r="C210" s="86"/>
      <c r="D210" s="76"/>
      <c r="E210" s="76"/>
      <c r="F210" s="76"/>
    </row>
    <row r="211" spans="1:6">
      <c r="A211" s="457" t="s">
        <v>211</v>
      </c>
      <c r="B211" s="458"/>
      <c r="C211" s="86"/>
      <c r="D211" s="76"/>
      <c r="E211" s="76"/>
      <c r="F211" s="76"/>
    </row>
    <row r="212" spans="1:6">
      <c r="A212" s="451" t="s">
        <v>212</v>
      </c>
      <c r="B212" s="451"/>
      <c r="C212" s="86"/>
      <c r="D212" s="115"/>
      <c r="E212" s="115"/>
      <c r="F212" s="115"/>
    </row>
    <row r="213" spans="1:6">
      <c r="A213" s="457" t="s">
        <v>213</v>
      </c>
      <c r="B213" s="458"/>
      <c r="C213" s="86"/>
      <c r="D213" s="76"/>
      <c r="E213" s="76"/>
      <c r="F213" s="76"/>
    </row>
    <row r="214" spans="1:6">
      <c r="A214" s="73" t="s">
        <v>214</v>
      </c>
      <c r="B214" s="98"/>
      <c r="C214" s="86"/>
      <c r="D214" s="115"/>
      <c r="E214" s="115"/>
      <c r="F214" s="115"/>
    </row>
    <row r="215" spans="1:6">
      <c r="A215" s="73" t="s">
        <v>215</v>
      </c>
      <c r="B215" s="98"/>
      <c r="C215" s="86"/>
      <c r="D215" s="115"/>
      <c r="E215" s="115"/>
      <c r="F215" s="115"/>
    </row>
    <row r="216" spans="1:6">
      <c r="A216" s="73" t="s">
        <v>216</v>
      </c>
      <c r="B216" s="98"/>
      <c r="C216" s="86"/>
      <c r="D216" s="115"/>
      <c r="E216" s="115"/>
      <c r="F216" s="115"/>
    </row>
    <row r="217" spans="1:6">
      <c r="A217" s="73" t="s">
        <v>217</v>
      </c>
      <c r="B217" s="98"/>
      <c r="C217" s="86"/>
      <c r="D217" s="115"/>
      <c r="E217" s="115"/>
      <c r="F217" s="115"/>
    </row>
    <row r="218" spans="1:6">
      <c r="A218" s="73" t="s">
        <v>218</v>
      </c>
      <c r="B218" s="98"/>
      <c r="C218" s="86"/>
      <c r="D218" s="115"/>
      <c r="E218" s="115"/>
      <c r="F218" s="115"/>
    </row>
    <row r="219" spans="1:6">
      <c r="A219" s="73" t="s">
        <v>219</v>
      </c>
      <c r="B219" s="98"/>
      <c r="C219" s="86"/>
      <c r="D219" s="115"/>
      <c r="E219" s="115"/>
      <c r="F219" s="115"/>
    </row>
    <row r="220" spans="1:6">
      <c r="A220" s="73" t="s">
        <v>220</v>
      </c>
      <c r="B220" s="98"/>
      <c r="C220" s="86"/>
      <c r="D220" s="115"/>
      <c r="E220" s="115"/>
      <c r="F220" s="115"/>
    </row>
    <row r="221" spans="1:6">
      <c r="A221" s="73" t="s">
        <v>221</v>
      </c>
      <c r="B221" s="98"/>
      <c r="C221" s="86"/>
      <c r="D221" s="115"/>
      <c r="E221" s="115"/>
      <c r="F221" s="115"/>
    </row>
    <row r="222" spans="1:6">
      <c r="A222" s="73" t="s">
        <v>222</v>
      </c>
      <c r="B222" s="98"/>
      <c r="C222" s="86"/>
      <c r="D222" s="115"/>
      <c r="E222" s="115"/>
      <c r="F222" s="115"/>
    </row>
    <row r="223" spans="1:6">
      <c r="A223" s="73" t="s">
        <v>223</v>
      </c>
      <c r="B223" s="98"/>
      <c r="C223" s="86"/>
      <c r="D223" s="115"/>
      <c r="E223" s="115"/>
      <c r="F223" s="115"/>
    </row>
    <row r="224" spans="1:6">
      <c r="A224" s="73" t="s">
        <v>224</v>
      </c>
      <c r="B224" s="98"/>
      <c r="C224" s="86"/>
      <c r="D224" s="115"/>
      <c r="E224" s="115"/>
      <c r="F224" s="115"/>
    </row>
    <row r="225" spans="1:6">
      <c r="A225" s="73" t="s">
        <v>225</v>
      </c>
      <c r="B225" s="98"/>
      <c r="C225" s="86"/>
      <c r="D225" s="115"/>
      <c r="E225" s="115"/>
      <c r="F225" s="115"/>
    </row>
    <row r="226" spans="1:6">
      <c r="A226" s="73" t="s">
        <v>226</v>
      </c>
      <c r="B226" s="98"/>
      <c r="C226" s="86"/>
      <c r="D226" s="115"/>
      <c r="E226" s="115"/>
      <c r="F226" s="115"/>
    </row>
    <row r="227" spans="1:6">
      <c r="A227" s="73" t="s">
        <v>227</v>
      </c>
      <c r="B227" s="98"/>
      <c r="C227" s="86"/>
      <c r="D227" s="115"/>
      <c r="E227" s="115"/>
      <c r="F227" s="115"/>
    </row>
    <row r="228" spans="1:6">
      <c r="A228" s="73" t="s">
        <v>228</v>
      </c>
      <c r="B228" s="98"/>
      <c r="C228" s="86"/>
      <c r="D228" s="115"/>
      <c r="E228" s="115"/>
      <c r="F228" s="115"/>
    </row>
    <row r="229" spans="1:6">
      <c r="A229" s="73" t="s">
        <v>229</v>
      </c>
      <c r="B229" s="98"/>
      <c r="C229" s="86"/>
      <c r="D229" s="115"/>
      <c r="E229" s="115"/>
      <c r="F229" s="115"/>
    </row>
    <row r="230" spans="1:6">
      <c r="A230" s="73" t="s">
        <v>230</v>
      </c>
      <c r="B230" s="98"/>
      <c r="C230" s="86"/>
      <c r="D230" s="115"/>
      <c r="E230" s="115"/>
      <c r="F230" s="115"/>
    </row>
    <row r="231" spans="1:6">
      <c r="A231" s="73"/>
      <c r="B231" s="98"/>
      <c r="C231" s="86"/>
      <c r="D231" s="115"/>
      <c r="E231" s="115"/>
      <c r="F231" s="115"/>
    </row>
    <row r="232" spans="1:6">
      <c r="A232" s="73"/>
      <c r="B232" s="98"/>
      <c r="C232" s="86"/>
      <c r="D232" s="115"/>
      <c r="E232" s="115"/>
      <c r="F232" s="115"/>
    </row>
    <row r="233" spans="1:6">
      <c r="A233" s="455" t="s">
        <v>108</v>
      </c>
      <c r="B233" s="455"/>
      <c r="C233" s="86"/>
      <c r="D233" s="115"/>
      <c r="E233" s="115"/>
      <c r="F233" s="115"/>
    </row>
    <row r="234" spans="1:6">
      <c r="A234" s="73"/>
      <c r="B234" s="98"/>
      <c r="C234" s="86"/>
      <c r="D234" s="115"/>
      <c r="E234" s="115"/>
      <c r="F234" s="115"/>
    </row>
    <row r="235" spans="1:6">
      <c r="A235" s="459" t="s">
        <v>232</v>
      </c>
      <c r="B235" s="451"/>
      <c r="C235" s="451"/>
      <c r="D235" s="451"/>
      <c r="E235" s="451"/>
      <c r="F235" s="451"/>
    </row>
    <row r="236" spans="1:6">
      <c r="A236" s="104"/>
      <c r="B236" s="98"/>
      <c r="C236" s="86"/>
      <c r="D236" s="96"/>
      <c r="E236" s="96"/>
      <c r="F236" s="96"/>
    </row>
    <row r="237" spans="1:6">
      <c r="A237" s="460" t="s">
        <v>233</v>
      </c>
      <c r="B237" s="448"/>
      <c r="C237" s="448"/>
      <c r="D237" s="448"/>
      <c r="E237" s="448"/>
      <c r="F237" s="448"/>
    </row>
    <row r="238" spans="1:6">
      <c r="A238" s="105"/>
      <c r="B238" s="98"/>
      <c r="C238" s="86"/>
      <c r="D238" s="96"/>
      <c r="E238" s="96"/>
      <c r="F238" s="96"/>
    </row>
    <row r="239" spans="1:6">
      <c r="A239" s="456" t="s">
        <v>109</v>
      </c>
      <c r="B239" s="456"/>
      <c r="C239" s="86"/>
      <c r="D239" s="96"/>
      <c r="E239" s="96"/>
      <c r="F239" s="96"/>
    </row>
    <row r="240" spans="1:6">
      <c r="A240" s="459" t="s">
        <v>234</v>
      </c>
      <c r="B240" s="451"/>
      <c r="C240" s="451"/>
      <c r="D240" s="451"/>
      <c r="E240" s="451"/>
      <c r="F240" s="451"/>
    </row>
    <row r="241" spans="1:6">
      <c r="A241" s="105"/>
      <c r="B241" s="75"/>
      <c r="C241" s="77"/>
      <c r="D241" s="75"/>
      <c r="E241" s="75"/>
      <c r="F241" s="75"/>
    </row>
    <row r="242" spans="1:6">
      <c r="A242" s="72" t="s">
        <v>238</v>
      </c>
      <c r="B242" s="72"/>
      <c r="C242" s="72"/>
      <c r="D242" s="72"/>
      <c r="E242" s="72"/>
      <c r="F242" s="72"/>
    </row>
    <row r="243" spans="1:6">
      <c r="A243" s="453" t="s">
        <v>236</v>
      </c>
      <c r="B243" s="454"/>
      <c r="C243" s="454"/>
      <c r="D243" s="454"/>
      <c r="E243" s="454"/>
      <c r="F243" s="454"/>
    </row>
    <row r="244" spans="1:6">
      <c r="A244" s="453" t="s">
        <v>239</v>
      </c>
      <c r="B244" s="454"/>
      <c r="C244" s="454"/>
      <c r="D244" s="454"/>
      <c r="E244" s="454"/>
      <c r="F244" s="454"/>
    </row>
    <row r="245" spans="1:6">
      <c r="A245" s="453" t="s">
        <v>240</v>
      </c>
      <c r="B245" s="454"/>
      <c r="C245" s="454"/>
      <c r="D245" s="454"/>
      <c r="E245" s="454"/>
      <c r="F245" s="454"/>
    </row>
    <row r="246" spans="1:6">
      <c r="A246" s="453" t="s">
        <v>241</v>
      </c>
      <c r="B246" s="454"/>
      <c r="C246" s="454"/>
      <c r="D246" s="454"/>
      <c r="E246" s="454"/>
      <c r="F246" s="454"/>
    </row>
    <row r="247" spans="1:6">
      <c r="A247" s="453" t="s">
        <v>237</v>
      </c>
      <c r="B247" s="454"/>
      <c r="C247" s="454"/>
      <c r="D247" s="454"/>
      <c r="E247" s="454"/>
      <c r="F247" s="454"/>
    </row>
    <row r="248" spans="1:6">
      <c r="A248" s="75"/>
      <c r="B248" s="75"/>
      <c r="C248" s="77"/>
      <c r="D248" s="75"/>
      <c r="E248" s="75"/>
      <c r="F248" s="75"/>
    </row>
    <row r="249" spans="1:6">
      <c r="A249" s="456" t="s">
        <v>110</v>
      </c>
      <c r="B249" s="456"/>
      <c r="C249" s="86"/>
      <c r="D249" s="96"/>
      <c r="E249" s="96"/>
      <c r="F249" s="96"/>
    </row>
    <row r="250" spans="1:6">
      <c r="A250" s="453" t="s">
        <v>235</v>
      </c>
      <c r="B250" s="454"/>
      <c r="C250" s="454"/>
      <c r="D250" s="454"/>
      <c r="E250" s="454"/>
      <c r="F250" s="454"/>
    </row>
    <row r="251" spans="1:6" s="32" customFormat="1" ht="13.8">
      <c r="A251" s="454" t="s">
        <v>111</v>
      </c>
      <c r="B251" s="454"/>
      <c r="C251" s="454"/>
      <c r="D251" s="454"/>
      <c r="E251" s="454"/>
      <c r="F251" s="454"/>
    </row>
    <row r="252" spans="1:6" s="32" customFormat="1" ht="13.8">
      <c r="A252" s="454" t="s">
        <v>336</v>
      </c>
      <c r="B252" s="454"/>
      <c r="C252" s="454"/>
      <c r="D252" s="454"/>
      <c r="E252" s="454"/>
      <c r="F252" s="454"/>
    </row>
    <row r="253" spans="1:6" s="32" customFormat="1" ht="13.8">
      <c r="A253" s="118"/>
      <c r="B253" s="98"/>
      <c r="C253" s="86"/>
      <c r="D253" s="115"/>
      <c r="E253" s="115"/>
      <c r="F253" s="115"/>
    </row>
    <row r="254" spans="1:6" s="32" customFormat="1" ht="13.8">
      <c r="A254" s="455" t="s">
        <v>112</v>
      </c>
      <c r="B254" s="455"/>
      <c r="C254" s="86"/>
      <c r="D254" s="115"/>
      <c r="E254" s="115"/>
      <c r="F254" s="115"/>
    </row>
    <row r="255" spans="1:6" s="32" customFormat="1" ht="13.8">
      <c r="A255" s="104"/>
      <c r="B255" s="98"/>
      <c r="C255" s="86"/>
      <c r="D255" s="96"/>
      <c r="E255" s="96"/>
      <c r="F255" s="96"/>
    </row>
    <row r="256" spans="1:6" s="32" customFormat="1" ht="13.8">
      <c r="A256" s="453" t="s">
        <v>206</v>
      </c>
      <c r="B256" s="454"/>
      <c r="C256" s="454"/>
      <c r="D256" s="454"/>
      <c r="E256" s="454"/>
      <c r="F256" s="454"/>
    </row>
    <row r="257" spans="1:6" s="32" customFormat="1" ht="13.8">
      <c r="A257" s="104"/>
      <c r="B257" s="98"/>
      <c r="C257" s="86"/>
      <c r="D257" s="96"/>
      <c r="E257" s="96"/>
      <c r="F257" s="96"/>
    </row>
    <row r="258" spans="1:6" s="32" customFormat="1" ht="27.75" customHeight="1">
      <c r="A258" s="451" t="s">
        <v>113</v>
      </c>
      <c r="B258" s="451"/>
      <c r="C258" s="451"/>
      <c r="D258" s="451"/>
      <c r="E258" s="451"/>
      <c r="F258" s="451"/>
    </row>
    <row r="259" spans="1:6" s="32" customFormat="1" ht="13.8">
      <c r="A259" s="104"/>
      <c r="B259" s="98"/>
      <c r="C259" s="86"/>
      <c r="D259" s="98"/>
      <c r="E259" s="98"/>
      <c r="F259" s="98"/>
    </row>
    <row r="260" spans="1:6" s="32" customFormat="1" ht="13.8">
      <c r="A260" s="454" t="s">
        <v>114</v>
      </c>
      <c r="B260" s="454"/>
      <c r="C260" s="454"/>
      <c r="D260" s="454"/>
      <c r="E260" s="454"/>
      <c r="F260" s="454"/>
    </row>
    <row r="261" spans="1:6" s="32" customFormat="1" ht="13.8">
      <c r="A261" s="104"/>
      <c r="B261" s="98"/>
      <c r="C261" s="86"/>
      <c r="D261" s="96"/>
      <c r="E261" s="96"/>
      <c r="F261" s="96"/>
    </row>
    <row r="262" spans="1:6" s="32" customFormat="1" ht="27" customHeight="1">
      <c r="A262" s="451" t="s">
        <v>115</v>
      </c>
      <c r="B262" s="451"/>
      <c r="C262" s="451"/>
      <c r="D262" s="451"/>
      <c r="E262" s="451"/>
      <c r="F262" s="451"/>
    </row>
    <row r="263" spans="1:6" s="32" customFormat="1" ht="13.8">
      <c r="A263" s="105"/>
      <c r="B263" s="75"/>
      <c r="C263" s="77"/>
      <c r="D263" s="75"/>
      <c r="E263" s="75"/>
      <c r="F263" s="75"/>
    </row>
    <row r="264" spans="1:6" s="32" customFormat="1" ht="27" customHeight="1">
      <c r="A264" s="451" t="s">
        <v>116</v>
      </c>
      <c r="B264" s="451"/>
      <c r="C264" s="451"/>
      <c r="D264" s="451"/>
      <c r="E264" s="451"/>
      <c r="F264" s="451"/>
    </row>
    <row r="265" spans="1:6" s="32" customFormat="1" ht="13.8">
      <c r="A265" s="451"/>
      <c r="B265" s="451"/>
      <c r="C265" s="451"/>
      <c r="D265" s="451"/>
      <c r="E265" s="451"/>
      <c r="F265" s="451"/>
    </row>
    <row r="266" spans="1:6" s="32" customFormat="1" ht="13.8">
      <c r="A266" s="70"/>
      <c r="B266" s="75"/>
      <c r="C266" s="77"/>
      <c r="D266" s="102"/>
      <c r="E266" s="102"/>
      <c r="F266" s="102"/>
    </row>
    <row r="267" spans="1:6" s="32" customFormat="1" ht="13.8">
      <c r="A267" s="455" t="s">
        <v>117</v>
      </c>
      <c r="B267" s="455"/>
      <c r="C267" s="77"/>
      <c r="D267" s="102"/>
      <c r="E267" s="102"/>
      <c r="F267" s="102"/>
    </row>
    <row r="268" spans="1:6" s="32" customFormat="1" ht="24.45" customHeight="1">
      <c r="A268" s="70"/>
      <c r="B268" s="75"/>
      <c r="C268" s="77"/>
      <c r="D268" s="102"/>
      <c r="E268" s="102"/>
      <c r="F268" s="102"/>
    </row>
    <row r="269" spans="1:6" s="32" customFormat="1" ht="13.8">
      <c r="A269" s="448" t="s">
        <v>118</v>
      </c>
      <c r="B269" s="448"/>
      <c r="C269" s="448"/>
      <c r="D269" s="448"/>
      <c r="E269" s="448"/>
      <c r="F269" s="448"/>
    </row>
    <row r="270" spans="1:6" s="32" customFormat="1" ht="13.8">
      <c r="A270" s="104"/>
      <c r="B270" s="75"/>
      <c r="C270" s="77"/>
      <c r="D270" s="71"/>
      <c r="E270" s="71"/>
      <c r="F270" s="71"/>
    </row>
    <row r="271" spans="1:6">
      <c r="A271" s="448" t="s">
        <v>119</v>
      </c>
      <c r="B271" s="448"/>
      <c r="C271" s="448"/>
      <c r="D271" s="448"/>
      <c r="E271" s="448"/>
      <c r="F271" s="448"/>
    </row>
    <row r="272" spans="1:6">
      <c r="A272" s="448" t="s">
        <v>120</v>
      </c>
      <c r="B272" s="448"/>
      <c r="C272" s="448"/>
      <c r="D272" s="448"/>
      <c r="E272" s="448"/>
      <c r="F272" s="448"/>
    </row>
    <row r="273" spans="1:6">
      <c r="A273" s="448" t="s">
        <v>121</v>
      </c>
      <c r="B273" s="448"/>
      <c r="C273" s="448"/>
      <c r="D273" s="448"/>
      <c r="E273" s="448"/>
      <c r="F273" s="448"/>
    </row>
    <row r="274" spans="1:6">
      <c r="A274" s="448" t="s">
        <v>122</v>
      </c>
      <c r="B274" s="448"/>
      <c r="C274" s="448"/>
      <c r="D274" s="448"/>
      <c r="E274" s="448"/>
      <c r="F274" s="448"/>
    </row>
    <row r="275" spans="1:6">
      <c r="A275" s="104"/>
      <c r="B275" s="75"/>
      <c r="C275" s="77"/>
      <c r="D275" s="71"/>
      <c r="E275" s="71"/>
      <c r="F275" s="71"/>
    </row>
    <row r="276" spans="1:6">
      <c r="A276" s="448" t="s">
        <v>123</v>
      </c>
      <c r="B276" s="448"/>
      <c r="C276" s="448"/>
      <c r="D276" s="448"/>
      <c r="E276" s="448"/>
      <c r="F276" s="448"/>
    </row>
    <row r="278" spans="1:6">
      <c r="A278" s="449" t="s">
        <v>158</v>
      </c>
      <c r="B278" s="449"/>
      <c r="C278" s="75"/>
      <c r="D278" s="75"/>
      <c r="E278" s="75"/>
      <c r="F278" s="75"/>
    </row>
    <row r="279" spans="1:6">
      <c r="A279" s="75"/>
      <c r="B279" s="75"/>
      <c r="C279" s="75"/>
      <c r="D279" s="75"/>
      <c r="E279" s="75"/>
      <c r="F279" s="75"/>
    </row>
    <row r="280" spans="1:6">
      <c r="A280" s="450" t="s">
        <v>85</v>
      </c>
      <c r="B280" s="450"/>
      <c r="C280" s="450"/>
      <c r="D280" s="450"/>
      <c r="E280" s="450"/>
      <c r="F280" s="450"/>
    </row>
    <row r="281" spans="1:6">
      <c r="A281" s="69"/>
      <c r="B281" s="95"/>
      <c r="C281" s="107"/>
      <c r="D281" s="65"/>
      <c r="E281" s="65"/>
      <c r="F281" s="65"/>
    </row>
    <row r="282" spans="1:6">
      <c r="A282" s="451" t="s">
        <v>306</v>
      </c>
      <c r="B282" s="451"/>
      <c r="C282" s="451"/>
      <c r="D282" s="451"/>
      <c r="E282" s="451"/>
      <c r="F282" s="451"/>
    </row>
    <row r="283" spans="1:6">
      <c r="A283" s="451"/>
      <c r="B283" s="451"/>
      <c r="C283" s="451"/>
      <c r="D283" s="451"/>
      <c r="E283" s="451"/>
      <c r="F283" s="451"/>
    </row>
    <row r="284" spans="1:6">
      <c r="A284" s="75"/>
      <c r="B284" s="75"/>
      <c r="C284" s="75"/>
      <c r="D284" s="75"/>
      <c r="E284" s="75"/>
      <c r="F284" s="75"/>
    </row>
    <row r="285" spans="1:6">
      <c r="A285" s="452" t="s">
        <v>307</v>
      </c>
      <c r="B285" s="452"/>
      <c r="C285" s="452"/>
      <c r="D285" s="452"/>
      <c r="E285" s="452"/>
      <c r="F285" s="452"/>
    </row>
    <row r="287" spans="1:6">
      <c r="A287" s="93" t="s">
        <v>326</v>
      </c>
      <c r="B287" s="92"/>
      <c r="C287" s="91"/>
      <c r="D287" s="114"/>
      <c r="E287" s="115"/>
      <c r="F287" s="68"/>
    </row>
    <row r="288" spans="1:6">
      <c r="A288" s="90"/>
      <c r="B288" s="89"/>
      <c r="C288" s="91"/>
      <c r="D288" s="114"/>
      <c r="E288" s="115"/>
      <c r="F288" s="68"/>
    </row>
    <row r="289" spans="1:6">
      <c r="A289" s="459" t="s">
        <v>203</v>
      </c>
      <c r="B289" s="459"/>
      <c r="C289" s="459"/>
      <c r="D289" s="459"/>
      <c r="E289" s="459"/>
      <c r="F289" s="459"/>
    </row>
    <row r="290" spans="1:6">
      <c r="A290" s="88"/>
      <c r="C290" s="61"/>
      <c r="D290" s="87"/>
      <c r="E290" s="103"/>
      <c r="F290" s="68"/>
    </row>
    <row r="291" spans="1:6">
      <c r="A291" s="459" t="s">
        <v>125</v>
      </c>
      <c r="B291" s="459"/>
      <c r="C291" s="459"/>
      <c r="D291" s="459"/>
      <c r="E291" s="459"/>
      <c r="F291" s="459"/>
    </row>
    <row r="292" spans="1:6">
      <c r="A292" s="459" t="s">
        <v>126</v>
      </c>
      <c r="B292" s="459"/>
      <c r="C292" s="459"/>
      <c r="D292" s="459"/>
      <c r="E292" s="459"/>
      <c r="F292" s="459"/>
    </row>
    <row r="293" spans="1:6">
      <c r="A293" s="88"/>
      <c r="C293" s="61"/>
      <c r="D293" s="87"/>
      <c r="E293" s="103"/>
      <c r="F293" s="68"/>
    </row>
    <row r="294" spans="1:6">
      <c r="A294" s="462" t="s">
        <v>127</v>
      </c>
      <c r="B294" s="462"/>
      <c r="C294" s="462"/>
      <c r="D294" s="462"/>
      <c r="E294" s="462"/>
      <c r="F294" s="462"/>
    </row>
    <row r="295" spans="1:6">
      <c r="A295" s="459" t="s">
        <v>128</v>
      </c>
      <c r="B295" s="459"/>
      <c r="C295" s="459"/>
      <c r="D295" s="459"/>
      <c r="E295" s="459"/>
      <c r="F295" s="459"/>
    </row>
    <row r="296" spans="1:6">
      <c r="A296" s="459" t="s">
        <v>129</v>
      </c>
      <c r="B296" s="459"/>
      <c r="C296" s="459"/>
      <c r="D296" s="459"/>
      <c r="E296" s="459"/>
      <c r="F296" s="459"/>
    </row>
    <row r="297" spans="1:6">
      <c r="A297" s="88"/>
      <c r="C297" s="61"/>
      <c r="D297" s="87"/>
      <c r="E297" s="103"/>
      <c r="F297" s="68"/>
    </row>
    <row r="298" spans="1:6">
      <c r="A298" s="459" t="s">
        <v>130</v>
      </c>
      <c r="B298" s="459"/>
      <c r="C298" s="459"/>
      <c r="D298" s="459"/>
      <c r="E298" s="459"/>
      <c r="F298" s="459"/>
    </row>
    <row r="299" spans="1:6">
      <c r="A299" s="459" t="s">
        <v>131</v>
      </c>
      <c r="B299" s="459"/>
      <c r="C299" s="459"/>
      <c r="D299" s="459"/>
      <c r="E299" s="459"/>
      <c r="F299" s="459"/>
    </row>
    <row r="300" spans="1:6" ht="0.75" customHeight="1">
      <c r="A300" s="88"/>
      <c r="C300" s="61"/>
      <c r="D300" s="87"/>
      <c r="E300" s="103"/>
      <c r="F300" s="68"/>
    </row>
    <row r="301" spans="1:6">
      <c r="A301" s="459" t="s">
        <v>132</v>
      </c>
      <c r="B301" s="459"/>
      <c r="C301" s="459"/>
      <c r="D301" s="459"/>
      <c r="E301" s="459"/>
      <c r="F301" s="459"/>
    </row>
    <row r="302" spans="1:6">
      <c r="A302" s="88"/>
      <c r="C302" s="61"/>
      <c r="D302" s="87"/>
      <c r="E302" s="103"/>
      <c r="F302" s="68"/>
    </row>
    <row r="303" spans="1:6">
      <c r="A303" s="463" t="s">
        <v>134</v>
      </c>
      <c r="B303" s="463"/>
      <c r="C303" s="463"/>
      <c r="D303" s="463"/>
      <c r="E303" s="463"/>
      <c r="F303" s="463"/>
    </row>
    <row r="304" spans="1:6">
      <c r="A304" s="88"/>
      <c r="C304" s="61"/>
      <c r="D304" s="87"/>
      <c r="E304" s="103"/>
      <c r="F304" s="68"/>
    </row>
    <row r="305" spans="1:6">
      <c r="A305" s="459" t="s">
        <v>133</v>
      </c>
      <c r="B305" s="459"/>
      <c r="C305" s="459"/>
      <c r="D305" s="459"/>
      <c r="E305" s="459"/>
      <c r="F305" s="459"/>
    </row>
    <row r="307" spans="1:6">
      <c r="A307" s="93" t="s">
        <v>327</v>
      </c>
      <c r="B307" s="93"/>
      <c r="C307" s="86"/>
      <c r="D307" s="86"/>
      <c r="E307" s="85"/>
      <c r="F307" s="85"/>
    </row>
    <row r="308" spans="1:6">
      <c r="A308" s="76"/>
      <c r="B308" s="76"/>
      <c r="C308" s="86"/>
      <c r="D308" s="86"/>
      <c r="E308" s="85"/>
      <c r="F308" s="85"/>
    </row>
    <row r="309" spans="1:6">
      <c r="A309" s="93" t="s">
        <v>40</v>
      </c>
      <c r="B309" s="84"/>
      <c r="C309" s="83"/>
      <c r="D309" s="83"/>
      <c r="E309" s="82"/>
      <c r="F309" s="82"/>
    </row>
    <row r="310" spans="1:6">
      <c r="A310" s="81"/>
      <c r="B310" s="84"/>
      <c r="C310" s="83"/>
      <c r="D310" s="83"/>
      <c r="E310" s="82"/>
      <c r="F310" s="82"/>
    </row>
    <row r="311" spans="1:6">
      <c r="A311" s="451" t="s">
        <v>0</v>
      </c>
      <c r="B311" s="451"/>
      <c r="C311" s="451"/>
      <c r="D311" s="451"/>
      <c r="E311" s="451"/>
      <c r="F311" s="451"/>
    </row>
    <row r="312" spans="1:6">
      <c r="A312" s="98"/>
      <c r="B312" s="98"/>
      <c r="C312" s="106"/>
      <c r="D312" s="76"/>
      <c r="E312" s="85"/>
      <c r="F312" s="85"/>
    </row>
    <row r="313" spans="1:6">
      <c r="A313" s="456" t="s">
        <v>1</v>
      </c>
      <c r="B313" s="456"/>
      <c r="C313" s="456"/>
      <c r="D313" s="456"/>
      <c r="E313" s="456"/>
      <c r="F313" s="456"/>
    </row>
    <row r="314" spans="1:6">
      <c r="A314" s="456"/>
      <c r="B314" s="456"/>
      <c r="C314" s="456"/>
      <c r="D314" s="456"/>
      <c r="E314" s="456"/>
      <c r="F314" s="456"/>
    </row>
    <row r="315" spans="1:6">
      <c r="A315" s="98"/>
      <c r="B315" s="98"/>
      <c r="C315" s="106"/>
      <c r="D315" s="76"/>
      <c r="E315" s="85"/>
      <c r="F315" s="85"/>
    </row>
    <row r="316" spans="1:6">
      <c r="A316" s="456" t="s">
        <v>258</v>
      </c>
      <c r="B316" s="456"/>
      <c r="C316" s="456"/>
      <c r="D316" s="456"/>
      <c r="E316" s="456"/>
      <c r="F316" s="456"/>
    </row>
    <row r="317" spans="1:6">
      <c r="A317" s="456"/>
      <c r="B317" s="456"/>
      <c r="C317" s="456"/>
      <c r="D317" s="456"/>
      <c r="E317" s="456"/>
      <c r="F317" s="456"/>
    </row>
    <row r="318" spans="1:6">
      <c r="A318" s="98"/>
      <c r="B318" s="98"/>
      <c r="C318" s="106"/>
      <c r="D318" s="76"/>
      <c r="E318" s="85"/>
      <c r="F318" s="85"/>
    </row>
    <row r="319" spans="1:6">
      <c r="A319" s="451" t="s">
        <v>2</v>
      </c>
      <c r="B319" s="451"/>
      <c r="C319" s="451"/>
      <c r="D319" s="451"/>
      <c r="E319" s="451"/>
      <c r="F319" s="451"/>
    </row>
    <row r="320" spans="1:6">
      <c r="A320" s="75"/>
      <c r="B320" s="75"/>
      <c r="C320" s="100"/>
      <c r="D320" s="80"/>
      <c r="E320" s="79"/>
      <c r="F320" s="79"/>
    </row>
    <row r="321" spans="1:6">
      <c r="A321" s="456" t="s">
        <v>3</v>
      </c>
      <c r="B321" s="456"/>
      <c r="C321" s="456"/>
      <c r="D321" s="456"/>
      <c r="E321" s="456"/>
      <c r="F321" s="456"/>
    </row>
    <row r="322" spans="1:6">
      <c r="A322" s="98"/>
      <c r="B322" s="98"/>
      <c r="C322" s="106"/>
      <c r="D322" s="76"/>
      <c r="E322" s="85"/>
      <c r="F322" s="85"/>
    </row>
    <row r="323" spans="1:6">
      <c r="A323" s="456" t="s">
        <v>4</v>
      </c>
      <c r="B323" s="456"/>
      <c r="C323" s="456"/>
      <c r="D323" s="456"/>
      <c r="E323" s="456"/>
      <c r="F323" s="456"/>
    </row>
    <row r="324" spans="1:6">
      <c r="A324" s="98"/>
      <c r="B324" s="98"/>
      <c r="C324" s="106"/>
      <c r="D324" s="76"/>
      <c r="E324" s="85"/>
      <c r="F324" s="85"/>
    </row>
    <row r="325" spans="1:6">
      <c r="A325" s="456" t="s">
        <v>5</v>
      </c>
      <c r="B325" s="456"/>
      <c r="C325" s="456"/>
      <c r="D325" s="456"/>
      <c r="E325" s="456"/>
      <c r="F325" s="456"/>
    </row>
    <row r="326" spans="1:6">
      <c r="A326" s="98"/>
      <c r="B326" s="98"/>
      <c r="C326" s="106"/>
      <c r="D326" s="76"/>
      <c r="E326" s="85"/>
      <c r="F326" s="85"/>
    </row>
    <row r="327" spans="1:6">
      <c r="A327" s="451" t="s">
        <v>6</v>
      </c>
      <c r="B327" s="451"/>
      <c r="C327" s="451"/>
      <c r="D327" s="451"/>
      <c r="E327" s="451"/>
      <c r="F327" s="451"/>
    </row>
    <row r="328" spans="1:6">
      <c r="A328" s="98"/>
      <c r="B328" s="75"/>
      <c r="C328" s="106"/>
      <c r="D328" s="76"/>
      <c r="E328" s="85"/>
      <c r="F328" s="85"/>
    </row>
    <row r="329" spans="1:6">
      <c r="A329" s="451" t="s">
        <v>7</v>
      </c>
      <c r="B329" s="451"/>
      <c r="C329" s="451"/>
      <c r="D329" s="451"/>
      <c r="E329" s="451"/>
      <c r="F329" s="451"/>
    </row>
    <row r="330" spans="1:6" ht="26.25" customHeight="1">
      <c r="A330" s="451"/>
      <c r="B330" s="451"/>
      <c r="C330" s="451"/>
      <c r="D330" s="451"/>
      <c r="E330" s="451"/>
      <c r="F330" s="451"/>
    </row>
    <row r="331" spans="1:6">
      <c r="A331" s="451"/>
      <c r="B331" s="451"/>
      <c r="C331" s="451"/>
      <c r="D331" s="451"/>
      <c r="E331" s="451"/>
      <c r="F331" s="451"/>
    </row>
    <row r="332" spans="1:6">
      <c r="A332" s="451"/>
      <c r="B332" s="451"/>
      <c r="C332" s="451"/>
      <c r="D332" s="451"/>
      <c r="E332" s="451"/>
      <c r="F332" s="451"/>
    </row>
    <row r="333" spans="1:6">
      <c r="A333" s="75"/>
      <c r="B333" s="75"/>
      <c r="C333" s="97"/>
      <c r="D333" s="97"/>
      <c r="E333" s="79"/>
      <c r="F333" s="79"/>
    </row>
    <row r="334" spans="1:6">
      <c r="A334" s="451" t="s">
        <v>8</v>
      </c>
      <c r="B334" s="451"/>
      <c r="C334" s="451"/>
      <c r="D334" s="451"/>
      <c r="E334" s="451"/>
      <c r="F334" s="451"/>
    </row>
    <row r="335" spans="1:6">
      <c r="A335" s="75"/>
      <c r="B335" s="75"/>
      <c r="C335" s="75"/>
      <c r="D335" s="75"/>
      <c r="E335" s="75"/>
      <c r="F335" s="75"/>
    </row>
    <row r="336" spans="1:6">
      <c r="A336" s="456" t="s">
        <v>259</v>
      </c>
      <c r="B336" s="456"/>
      <c r="C336" s="456"/>
      <c r="D336" s="456"/>
      <c r="E336" s="456"/>
      <c r="F336" s="456"/>
    </row>
    <row r="337" spans="1:6">
      <c r="A337" s="98"/>
      <c r="B337" s="98"/>
      <c r="C337" s="106"/>
      <c r="D337" s="76"/>
      <c r="E337" s="85"/>
      <c r="F337" s="85"/>
    </row>
    <row r="338" spans="1:6">
      <c r="A338" s="456" t="s">
        <v>9</v>
      </c>
      <c r="B338" s="456"/>
      <c r="C338" s="456"/>
      <c r="D338" s="456"/>
      <c r="E338" s="456"/>
      <c r="F338" s="456"/>
    </row>
    <row r="339" spans="1:6">
      <c r="A339" s="456" t="s">
        <v>10</v>
      </c>
      <c r="B339" s="456"/>
      <c r="C339" s="456"/>
      <c r="D339" s="456"/>
      <c r="E339" s="456"/>
      <c r="F339" s="456"/>
    </row>
    <row r="340" spans="1:6">
      <c r="A340" s="456" t="s">
        <v>11</v>
      </c>
      <c r="B340" s="456"/>
      <c r="C340" s="456"/>
      <c r="D340" s="456"/>
      <c r="E340" s="456"/>
      <c r="F340" s="456"/>
    </row>
    <row r="341" spans="1:6">
      <c r="A341" s="456" t="s">
        <v>12</v>
      </c>
      <c r="B341" s="456"/>
      <c r="C341" s="456"/>
      <c r="D341" s="456"/>
      <c r="E341" s="456"/>
      <c r="F341" s="456"/>
    </row>
    <row r="342" spans="1:6">
      <c r="A342" s="456" t="s">
        <v>13</v>
      </c>
      <c r="B342" s="456"/>
      <c r="C342" s="456"/>
      <c r="D342" s="456"/>
      <c r="E342" s="456"/>
      <c r="F342" s="456"/>
    </row>
    <row r="343" spans="1:6">
      <c r="A343" s="456" t="s">
        <v>14</v>
      </c>
      <c r="B343" s="456"/>
      <c r="C343" s="456"/>
      <c r="D343" s="456"/>
      <c r="E343" s="456"/>
      <c r="F343" s="456"/>
    </row>
    <row r="344" spans="1:6">
      <c r="A344" s="456" t="s">
        <v>15</v>
      </c>
      <c r="B344" s="456"/>
      <c r="C344" s="456"/>
      <c r="D344" s="456"/>
      <c r="E344" s="456"/>
      <c r="F344" s="456"/>
    </row>
    <row r="345" spans="1:6">
      <c r="A345" s="456" t="s">
        <v>16</v>
      </c>
      <c r="B345" s="456"/>
      <c r="C345" s="456"/>
      <c r="D345" s="456"/>
      <c r="E345" s="456"/>
      <c r="F345" s="456"/>
    </row>
    <row r="346" spans="1:6">
      <c r="A346" s="456" t="s">
        <v>17</v>
      </c>
      <c r="B346" s="456"/>
      <c r="C346" s="456"/>
      <c r="D346" s="456"/>
      <c r="E346" s="456"/>
      <c r="F346" s="456"/>
    </row>
    <row r="347" spans="1:6">
      <c r="A347" s="456" t="s">
        <v>18</v>
      </c>
      <c r="B347" s="456"/>
      <c r="C347" s="456"/>
      <c r="D347" s="456"/>
      <c r="E347" s="456"/>
      <c r="F347" s="456"/>
    </row>
    <row r="349" spans="1:6">
      <c r="A349" s="74" t="s">
        <v>350</v>
      </c>
      <c r="B349" s="128"/>
      <c r="C349" s="33"/>
      <c r="D349" s="37"/>
      <c r="E349" s="40"/>
      <c r="F349" s="40"/>
    </row>
    <row r="350" spans="1:6">
      <c r="A350" s="129"/>
      <c r="B350" s="41"/>
      <c r="C350" s="33"/>
      <c r="D350" s="130"/>
      <c r="E350" s="40"/>
      <c r="F350" s="40"/>
    </row>
    <row r="351" spans="1:6">
      <c r="A351" s="467" t="s">
        <v>40</v>
      </c>
      <c r="B351" s="467"/>
      <c r="C351" s="33"/>
      <c r="D351" s="130"/>
      <c r="E351" s="40"/>
      <c r="F351" s="40"/>
    </row>
    <row r="352" spans="1:6">
      <c r="A352" s="129"/>
      <c r="B352" s="41"/>
      <c r="C352" s="33"/>
      <c r="D352" s="130"/>
      <c r="E352" s="40"/>
      <c r="F352" s="40"/>
    </row>
    <row r="353" spans="1:6">
      <c r="A353" s="468" t="s">
        <v>319</v>
      </c>
      <c r="B353" s="468"/>
      <c r="C353" s="468"/>
      <c r="D353" s="468"/>
      <c r="E353" s="468"/>
      <c r="F353" s="468"/>
    </row>
    <row r="354" spans="1:6">
      <c r="A354" s="468" t="s">
        <v>308</v>
      </c>
      <c r="B354" s="468"/>
      <c r="C354" s="468"/>
      <c r="D354" s="468"/>
      <c r="E354" s="468"/>
      <c r="F354" s="468"/>
    </row>
    <row r="355" spans="1:6">
      <c r="A355" s="163"/>
      <c r="B355" s="163"/>
      <c r="C355" s="163"/>
      <c r="D355" s="163"/>
      <c r="E355" s="163"/>
      <c r="F355" s="163"/>
    </row>
    <row r="356" spans="1:6">
      <c r="A356" s="451" t="s">
        <v>328</v>
      </c>
      <c r="B356" s="451"/>
      <c r="C356" s="451"/>
      <c r="D356" s="451"/>
      <c r="E356" s="451"/>
      <c r="F356" s="451"/>
    </row>
    <row r="357" spans="1:6">
      <c r="A357" s="75"/>
      <c r="B357" s="75"/>
      <c r="C357" s="75"/>
      <c r="D357" s="75"/>
      <c r="E357" s="75"/>
      <c r="F357" s="75"/>
    </row>
    <row r="358" spans="1:6">
      <c r="A358" s="451" t="s">
        <v>344</v>
      </c>
      <c r="B358" s="451"/>
      <c r="C358" s="451"/>
      <c r="D358" s="451"/>
      <c r="E358" s="451"/>
      <c r="F358" s="451"/>
    </row>
    <row r="359" spans="1:6">
      <c r="A359" s="75"/>
      <c r="B359" s="75"/>
      <c r="C359" s="75"/>
      <c r="D359" s="75"/>
      <c r="E359" s="75"/>
      <c r="F359" s="75"/>
    </row>
    <row r="360" spans="1:6">
      <c r="A360" s="451" t="s">
        <v>334</v>
      </c>
      <c r="B360" s="451"/>
      <c r="C360" s="451"/>
      <c r="D360" s="451"/>
      <c r="E360" s="451"/>
      <c r="F360" s="451"/>
    </row>
    <row r="361" spans="1:6">
      <c r="A361" s="75"/>
      <c r="B361" s="75"/>
      <c r="C361" s="75"/>
      <c r="D361" s="75"/>
      <c r="E361" s="75"/>
      <c r="F361" s="75"/>
    </row>
    <row r="362" spans="1:6">
      <c r="A362" s="451" t="s">
        <v>309</v>
      </c>
      <c r="B362" s="451"/>
      <c r="C362" s="451"/>
      <c r="D362" s="451"/>
      <c r="E362" s="451"/>
      <c r="F362" s="451"/>
    </row>
    <row r="363" spans="1:6">
      <c r="A363" s="75"/>
      <c r="B363" s="75"/>
      <c r="C363" s="75"/>
      <c r="D363" s="75"/>
      <c r="E363" s="75"/>
      <c r="F363" s="75"/>
    </row>
    <row r="364" spans="1:6">
      <c r="A364" s="451" t="s">
        <v>310</v>
      </c>
      <c r="B364" s="451"/>
      <c r="C364" s="451"/>
      <c r="D364" s="451"/>
      <c r="E364" s="451"/>
      <c r="F364" s="451"/>
    </row>
    <row r="365" spans="1:6">
      <c r="A365" s="75"/>
      <c r="B365" s="75"/>
      <c r="C365" s="75"/>
      <c r="D365" s="75"/>
      <c r="E365" s="75"/>
      <c r="F365" s="75"/>
    </row>
    <row r="366" spans="1:6">
      <c r="A366" s="451" t="s">
        <v>332</v>
      </c>
      <c r="B366" s="451"/>
      <c r="C366" s="451"/>
      <c r="D366" s="451"/>
      <c r="E366" s="451"/>
      <c r="F366" s="451"/>
    </row>
    <row r="368" spans="1:6">
      <c r="A368" s="113" t="s">
        <v>517</v>
      </c>
      <c r="B368" s="101"/>
      <c r="C368" s="100"/>
      <c r="D368" s="99"/>
      <c r="E368" s="76"/>
      <c r="F368" s="76"/>
    </row>
    <row r="369" spans="1:6">
      <c r="A369" s="75"/>
      <c r="B369" s="98"/>
      <c r="C369" s="97"/>
      <c r="D369" s="96"/>
      <c r="E369" s="75"/>
      <c r="F369" s="75"/>
    </row>
    <row r="370" spans="1:6">
      <c r="A370" s="466" t="s">
        <v>249</v>
      </c>
      <c r="B370" s="466"/>
      <c r="C370" s="466"/>
      <c r="D370" s="466"/>
      <c r="E370" s="466"/>
      <c r="F370" s="466"/>
    </row>
    <row r="371" spans="1:6">
      <c r="A371" s="88"/>
      <c r="C371" s="61"/>
      <c r="D371" s="87"/>
      <c r="E371" s="103"/>
      <c r="F371" s="68"/>
    </row>
    <row r="372" spans="1:6">
      <c r="A372" s="466" t="s">
        <v>329</v>
      </c>
      <c r="B372" s="466"/>
      <c r="C372" s="466"/>
      <c r="D372" s="466"/>
      <c r="E372" s="466"/>
      <c r="F372" s="466"/>
    </row>
    <row r="373" spans="1:6">
      <c r="A373" s="466" t="s">
        <v>333</v>
      </c>
      <c r="B373" s="466"/>
      <c r="C373" s="466"/>
      <c r="D373" s="466"/>
      <c r="E373" s="466"/>
      <c r="F373" s="466"/>
    </row>
    <row r="374" spans="1:6">
      <c r="A374" s="88"/>
      <c r="C374" s="61"/>
      <c r="D374" s="87"/>
      <c r="E374" s="103"/>
      <c r="F374" s="68"/>
    </row>
    <row r="375" spans="1:6">
      <c r="A375" s="451" t="s">
        <v>330</v>
      </c>
      <c r="B375" s="451"/>
      <c r="C375" s="451"/>
      <c r="D375" s="451"/>
      <c r="E375" s="451"/>
      <c r="F375" s="451"/>
    </row>
    <row r="376" spans="1:6">
      <c r="A376" s="451" t="s">
        <v>136</v>
      </c>
      <c r="B376" s="451"/>
      <c r="C376" s="451"/>
      <c r="D376" s="451"/>
      <c r="E376" s="451"/>
      <c r="F376" s="451"/>
    </row>
    <row r="377" spans="1:6">
      <c r="A377" s="451" t="s">
        <v>137</v>
      </c>
      <c r="B377" s="451"/>
      <c r="C377" s="451"/>
      <c r="D377" s="451"/>
      <c r="E377" s="451"/>
      <c r="F377" s="451"/>
    </row>
    <row r="378" spans="1:6">
      <c r="A378" s="451" t="s">
        <v>138</v>
      </c>
      <c r="B378" s="451"/>
      <c r="C378" s="451"/>
      <c r="D378" s="451"/>
      <c r="E378" s="451"/>
      <c r="F378" s="451"/>
    </row>
    <row r="379" spans="1:6">
      <c r="A379" s="451" t="s">
        <v>331</v>
      </c>
      <c r="B379" s="451"/>
      <c r="C379" s="451"/>
      <c r="D379" s="451"/>
      <c r="E379" s="451"/>
      <c r="F379" s="451"/>
    </row>
    <row r="380" spans="1:6">
      <c r="A380" s="451" t="s">
        <v>267</v>
      </c>
      <c r="B380" s="451"/>
      <c r="C380" s="451"/>
      <c r="D380" s="451"/>
      <c r="E380" s="451"/>
      <c r="F380" s="451"/>
    </row>
    <row r="381" spans="1:6">
      <c r="A381" s="451" t="s">
        <v>139</v>
      </c>
      <c r="B381" s="451"/>
      <c r="C381" s="451"/>
      <c r="D381" s="451"/>
      <c r="E381" s="451"/>
      <c r="F381" s="451"/>
    </row>
    <row r="382" spans="1:6" ht="23.55" customHeight="1">
      <c r="A382" s="88"/>
      <c r="C382" s="61"/>
      <c r="D382" s="87"/>
      <c r="E382" s="103"/>
      <c r="F382" s="68"/>
    </row>
    <row r="383" spans="1:6">
      <c r="A383" s="466" t="s">
        <v>140</v>
      </c>
      <c r="B383" s="466"/>
      <c r="C383" s="466"/>
      <c r="D383" s="466"/>
      <c r="E383" s="466"/>
      <c r="F383" s="466"/>
    </row>
    <row r="384" spans="1:6">
      <c r="A384" s="88"/>
      <c r="C384" s="61"/>
      <c r="D384" s="87"/>
      <c r="E384" s="103"/>
      <c r="F384" s="68"/>
    </row>
    <row r="385" spans="1:6">
      <c r="A385" s="466" t="s">
        <v>141</v>
      </c>
      <c r="B385" s="466"/>
      <c r="C385" s="466"/>
      <c r="D385" s="466"/>
      <c r="E385" s="466"/>
      <c r="F385" s="466"/>
    </row>
    <row r="386" spans="1:6">
      <c r="A386" s="466" t="s">
        <v>142</v>
      </c>
      <c r="B386" s="466"/>
      <c r="C386" s="466"/>
      <c r="D386" s="466"/>
      <c r="E386" s="466"/>
      <c r="F386" s="466"/>
    </row>
    <row r="387" spans="1:6" ht="26.55" customHeight="1">
      <c r="A387" s="466" t="s">
        <v>143</v>
      </c>
      <c r="B387" s="466"/>
      <c r="C387" s="466"/>
      <c r="D387" s="466"/>
      <c r="E387" s="466"/>
      <c r="F387" s="466"/>
    </row>
    <row r="388" spans="1:6">
      <c r="A388" s="466" t="s">
        <v>144</v>
      </c>
      <c r="B388" s="466"/>
      <c r="C388" s="466"/>
      <c r="D388" s="466"/>
      <c r="E388" s="466"/>
      <c r="F388" s="466"/>
    </row>
    <row r="389" spans="1:6" ht="12" customHeight="1">
      <c r="A389" s="466" t="s">
        <v>145</v>
      </c>
      <c r="B389" s="466"/>
      <c r="C389" s="466"/>
      <c r="D389" s="466"/>
      <c r="E389" s="466"/>
      <c r="F389" s="466"/>
    </row>
    <row r="390" spans="1:6" ht="12" customHeight="1">
      <c r="A390" s="466" t="s">
        <v>146</v>
      </c>
      <c r="B390" s="466"/>
      <c r="C390" s="466"/>
      <c r="D390" s="466"/>
      <c r="E390" s="466"/>
      <c r="F390" s="466"/>
    </row>
    <row r="391" spans="1:6">
      <c r="A391" s="466" t="s">
        <v>147</v>
      </c>
      <c r="B391" s="466"/>
      <c r="C391" s="466"/>
      <c r="D391" s="466"/>
      <c r="E391" s="466"/>
      <c r="F391" s="466"/>
    </row>
    <row r="392" spans="1:6" ht="15" customHeight="1">
      <c r="A392" s="466" t="s">
        <v>148</v>
      </c>
      <c r="B392" s="466"/>
      <c r="C392" s="466"/>
      <c r="D392" s="466"/>
      <c r="E392" s="466"/>
      <c r="F392" s="466"/>
    </row>
    <row r="393" spans="1:6">
      <c r="A393" s="466" t="s">
        <v>149</v>
      </c>
      <c r="B393" s="466"/>
      <c r="C393" s="466"/>
      <c r="D393" s="466"/>
      <c r="E393" s="466"/>
      <c r="F393" s="466"/>
    </row>
    <row r="394" spans="1:6">
      <c r="A394" s="466" t="s">
        <v>150</v>
      </c>
      <c r="B394" s="466"/>
      <c r="C394" s="466"/>
      <c r="D394" s="466"/>
      <c r="E394" s="466"/>
      <c r="F394" s="466"/>
    </row>
    <row r="395" spans="1:6" ht="26.25" customHeight="1">
      <c r="A395" s="466" t="s">
        <v>151</v>
      </c>
      <c r="B395" s="466"/>
      <c r="C395" s="466"/>
      <c r="D395" s="466"/>
      <c r="E395" s="466"/>
      <c r="F395" s="466"/>
    </row>
    <row r="396" spans="1:6">
      <c r="A396" s="466" t="s">
        <v>152</v>
      </c>
      <c r="B396" s="466"/>
      <c r="C396" s="466"/>
      <c r="D396" s="466"/>
      <c r="E396" s="466"/>
      <c r="F396" s="466"/>
    </row>
    <row r="398" spans="1:6">
      <c r="A398" s="113" t="s">
        <v>518</v>
      </c>
      <c r="B398" s="101"/>
      <c r="C398" s="122"/>
      <c r="D398" s="68"/>
      <c r="E398" s="76"/>
      <c r="F398" s="76"/>
    </row>
    <row r="399" spans="1:6">
      <c r="A399" s="105"/>
      <c r="B399" s="104"/>
      <c r="C399" s="67"/>
      <c r="D399" s="66"/>
      <c r="E399" s="105"/>
      <c r="F399" s="105"/>
    </row>
    <row r="400" spans="1:6">
      <c r="A400" s="451" t="s">
        <v>250</v>
      </c>
      <c r="B400" s="451"/>
      <c r="C400" s="451"/>
      <c r="D400" s="451"/>
      <c r="E400" s="451"/>
      <c r="F400" s="451"/>
    </row>
    <row r="401" spans="1:6">
      <c r="A401" s="97"/>
      <c r="C401" s="91"/>
      <c r="D401" s="114"/>
      <c r="E401" s="115"/>
      <c r="F401" s="68"/>
    </row>
    <row r="402" spans="1:6">
      <c r="A402" s="451" t="s">
        <v>153</v>
      </c>
      <c r="B402" s="451"/>
      <c r="C402" s="451"/>
      <c r="D402" s="451"/>
      <c r="E402" s="451"/>
      <c r="F402" s="451"/>
    </row>
    <row r="403" spans="1:6">
      <c r="A403" s="451" t="s">
        <v>154</v>
      </c>
      <c r="B403" s="451"/>
      <c r="C403" s="451"/>
      <c r="D403" s="451"/>
      <c r="E403" s="451"/>
      <c r="F403" s="451"/>
    </row>
    <row r="404" spans="1:6">
      <c r="A404" s="451" t="s">
        <v>155</v>
      </c>
      <c r="B404" s="451"/>
      <c r="C404" s="451"/>
      <c r="D404" s="451"/>
      <c r="E404" s="451"/>
      <c r="F404" s="451"/>
    </row>
    <row r="405" spans="1:6">
      <c r="A405" s="451" t="s">
        <v>156</v>
      </c>
      <c r="B405" s="451"/>
      <c r="C405" s="451"/>
      <c r="D405" s="451"/>
      <c r="E405" s="451"/>
      <c r="F405" s="451"/>
    </row>
    <row r="412" spans="1:6" ht="34.950000000000003" customHeight="1"/>
  </sheetData>
  <mergeCells count="204">
    <mergeCell ref="A387:F387"/>
    <mergeCell ref="A388:F388"/>
    <mergeCell ref="A389:F389"/>
    <mergeCell ref="A390:F390"/>
    <mergeCell ref="A391:F391"/>
    <mergeCell ref="A392:F392"/>
    <mergeCell ref="A379:F379"/>
    <mergeCell ref="A380:F380"/>
    <mergeCell ref="A381:F381"/>
    <mergeCell ref="A383:F383"/>
    <mergeCell ref="A385:F385"/>
    <mergeCell ref="A386:F386"/>
    <mergeCell ref="A403:F403"/>
    <mergeCell ref="A404:F404"/>
    <mergeCell ref="A405:F405"/>
    <mergeCell ref="A393:F393"/>
    <mergeCell ref="A394:F394"/>
    <mergeCell ref="A395:F395"/>
    <mergeCell ref="A396:F396"/>
    <mergeCell ref="A400:F400"/>
    <mergeCell ref="A402:F402"/>
    <mergeCell ref="A372:F372"/>
    <mergeCell ref="A373:F373"/>
    <mergeCell ref="A375:F375"/>
    <mergeCell ref="A376:F376"/>
    <mergeCell ref="A377:F377"/>
    <mergeCell ref="A378:F378"/>
    <mergeCell ref="A370:F370"/>
    <mergeCell ref="A351:B351"/>
    <mergeCell ref="A353:F353"/>
    <mergeCell ref="A354:F354"/>
    <mergeCell ref="A356:F356"/>
    <mergeCell ref="A358:F358"/>
    <mergeCell ref="A360:F360"/>
    <mergeCell ref="A362:F362"/>
    <mergeCell ref="A364:F364"/>
    <mergeCell ref="A366:F366"/>
    <mergeCell ref="A346:F346"/>
    <mergeCell ref="A347:F347"/>
    <mergeCell ref="A340:F340"/>
    <mergeCell ref="A341:F341"/>
    <mergeCell ref="A342:F342"/>
    <mergeCell ref="A343:F343"/>
    <mergeCell ref="A344:F344"/>
    <mergeCell ref="A345:F345"/>
    <mergeCell ref="A327:F327"/>
    <mergeCell ref="A329:F332"/>
    <mergeCell ref="A334:F334"/>
    <mergeCell ref="A336:F336"/>
    <mergeCell ref="A338:F338"/>
    <mergeCell ref="A339:F339"/>
    <mergeCell ref="A313:F314"/>
    <mergeCell ref="A316:F317"/>
    <mergeCell ref="A319:F319"/>
    <mergeCell ref="A321:F321"/>
    <mergeCell ref="A323:F323"/>
    <mergeCell ref="A325:F325"/>
    <mergeCell ref="A298:F298"/>
    <mergeCell ref="A299:F299"/>
    <mergeCell ref="A301:F301"/>
    <mergeCell ref="A303:F303"/>
    <mergeCell ref="A305:F305"/>
    <mergeCell ref="A311:F311"/>
    <mergeCell ref="A289:F289"/>
    <mergeCell ref="A291:F291"/>
    <mergeCell ref="A292:F292"/>
    <mergeCell ref="A294:F294"/>
    <mergeCell ref="A295:F295"/>
    <mergeCell ref="A296:F296"/>
    <mergeCell ref="A142:F142"/>
    <mergeCell ref="A143:F143"/>
    <mergeCell ref="A144:F144"/>
    <mergeCell ref="A145:F146"/>
    <mergeCell ref="A147:F147"/>
    <mergeCell ref="A148:F148"/>
    <mergeCell ref="A152:B152"/>
    <mergeCell ref="A154:B154"/>
    <mergeCell ref="A156:F157"/>
    <mergeCell ref="A159:F160"/>
    <mergeCell ref="A162:F163"/>
    <mergeCell ref="A165:F165"/>
    <mergeCell ref="A166:F166"/>
    <mergeCell ref="A167:F167"/>
    <mergeCell ref="A168:F168"/>
    <mergeCell ref="A169:F169"/>
    <mergeCell ref="A170:F170"/>
    <mergeCell ref="A171:F171"/>
    <mergeCell ref="A135:F135"/>
    <mergeCell ref="A137:F137"/>
    <mergeCell ref="A138:F138"/>
    <mergeCell ref="A139:F139"/>
    <mergeCell ref="A140:F140"/>
    <mergeCell ref="A141:F141"/>
    <mergeCell ref="A120:F120"/>
    <mergeCell ref="A121:F121"/>
    <mergeCell ref="A125:F126"/>
    <mergeCell ref="A128:F129"/>
    <mergeCell ref="A131:F131"/>
    <mergeCell ref="A133:F133"/>
    <mergeCell ref="A111:F112"/>
    <mergeCell ref="A114:F114"/>
    <mergeCell ref="A115:F115"/>
    <mergeCell ref="A116:F116"/>
    <mergeCell ref="A117:F118"/>
    <mergeCell ref="A119:F119"/>
    <mergeCell ref="A102:F102"/>
    <mergeCell ref="A103:F103"/>
    <mergeCell ref="A104:F104"/>
    <mergeCell ref="A106:B106"/>
    <mergeCell ref="A108:E108"/>
    <mergeCell ref="A109:E109"/>
    <mergeCell ref="A98:F98"/>
    <mergeCell ref="A99:F99"/>
    <mergeCell ref="A100:F100"/>
    <mergeCell ref="A101:F101"/>
    <mergeCell ref="A86:F87"/>
    <mergeCell ref="A89:F90"/>
    <mergeCell ref="A92:F93"/>
    <mergeCell ref="A79:F80"/>
    <mergeCell ref="A82:F82"/>
    <mergeCell ref="A84:E84"/>
    <mergeCell ref="A29:F30"/>
    <mergeCell ref="A32:F32"/>
    <mergeCell ref="A38:F39"/>
    <mergeCell ref="A41:F44"/>
    <mergeCell ref="A46:F47"/>
    <mergeCell ref="A49:F50"/>
    <mergeCell ref="A52:F54"/>
    <mergeCell ref="A95:F95"/>
    <mergeCell ref="A97:F97"/>
    <mergeCell ref="A56:F57"/>
    <mergeCell ref="A36:B36"/>
    <mergeCell ref="A59:F61"/>
    <mergeCell ref="A63:F64"/>
    <mergeCell ref="A66:F67"/>
    <mergeCell ref="A69:F70"/>
    <mergeCell ref="A72:F72"/>
    <mergeCell ref="A74:F75"/>
    <mergeCell ref="A6:F6"/>
    <mergeCell ref="A7:F7"/>
    <mergeCell ref="A8:F8"/>
    <mergeCell ref="A9:F9"/>
    <mergeCell ref="A10:F10"/>
    <mergeCell ref="A11:F11"/>
    <mergeCell ref="A25:F25"/>
    <mergeCell ref="A26:F26"/>
    <mergeCell ref="A27:F27"/>
    <mergeCell ref="A17:F18"/>
    <mergeCell ref="A20:F20"/>
    <mergeCell ref="A21:F21"/>
    <mergeCell ref="A22:F22"/>
    <mergeCell ref="A23:F23"/>
    <mergeCell ref="A24:F24"/>
    <mergeCell ref="A172:F172"/>
    <mergeCell ref="A173:F173"/>
    <mergeCell ref="A174:F174"/>
    <mergeCell ref="A176:F177"/>
    <mergeCell ref="A179:F182"/>
    <mergeCell ref="A184:F185"/>
    <mergeCell ref="A187:F187"/>
    <mergeCell ref="A189:F189"/>
    <mergeCell ref="A191:F192"/>
    <mergeCell ref="A194:F195"/>
    <mergeCell ref="A197:F198"/>
    <mergeCell ref="A200:F201"/>
    <mergeCell ref="A203:F205"/>
    <mergeCell ref="A207:B207"/>
    <mergeCell ref="A208:B208"/>
    <mergeCell ref="A209:B209"/>
    <mergeCell ref="A210:B210"/>
    <mergeCell ref="A211:B211"/>
    <mergeCell ref="A212:B212"/>
    <mergeCell ref="A213:B213"/>
    <mergeCell ref="A233:B233"/>
    <mergeCell ref="A235:F235"/>
    <mergeCell ref="A237:F237"/>
    <mergeCell ref="A239:B239"/>
    <mergeCell ref="A240:F240"/>
    <mergeCell ref="A243:F243"/>
    <mergeCell ref="A244:F244"/>
    <mergeCell ref="A245:F245"/>
    <mergeCell ref="A246:F246"/>
    <mergeCell ref="A247:F247"/>
    <mergeCell ref="A249:B249"/>
    <mergeCell ref="A250:F250"/>
    <mergeCell ref="A251:F251"/>
    <mergeCell ref="A252:F252"/>
    <mergeCell ref="A254:B254"/>
    <mergeCell ref="A273:F273"/>
    <mergeCell ref="A274:F274"/>
    <mergeCell ref="A276:F276"/>
    <mergeCell ref="A278:B278"/>
    <mergeCell ref="A280:F280"/>
    <mergeCell ref="A282:F283"/>
    <mergeCell ref="A285:F285"/>
    <mergeCell ref="A256:F256"/>
    <mergeCell ref="A258:F258"/>
    <mergeCell ref="A260:F260"/>
    <mergeCell ref="A262:F262"/>
    <mergeCell ref="A264:F265"/>
    <mergeCell ref="A267:B267"/>
    <mergeCell ref="A269:F269"/>
    <mergeCell ref="A271:F271"/>
    <mergeCell ref="A272:F272"/>
  </mergeCells>
  <pageMargins left="0.70866141732283472" right="0.70866141732283472" top="0.74803149606299213" bottom="0.74803149606299213" header="0.31496062992125984" footer="0.31496062992125984"/>
  <pageSetup paperSize="9" scale="87" fitToHeight="0" orientation="portrait" r:id="rId1"/>
  <headerFooter>
    <oddHeader>&amp;L&amp;"-,Uobičajeno"&amp;K01+033INVESTITOR: Župa sv. Roka, Koprivnički Bregi
GRAĐEVINA: Crkva sv. Roka, Koprivnički Bregi&amp;R&amp;"-,Podebljano"&amp;K01+034PROJEKT OBNOVE KONSTRUKCIJE ZGRADE
T R O Š K O V N I K</oddHeader>
    <oddFooter>&amp;L&amp;"-,Uobičajeno"&amp;K01+037
Projektant: Martina Vujasinović, mag. ind. aedif.
INTRADOS PROJEKT d.o.o., Zagreb, studeni 2024.&amp;R&amp;"-,Uobičajeno"&amp;K01+039str.: P &amp;P</oddFooter>
  </headerFooter>
  <rowBreaks count="5" manualBreakCount="5">
    <brk id="70" max="5" man="1"/>
    <brk id="122" max="5" man="1"/>
    <brk id="195" max="5" man="1"/>
    <brk id="263" max="5" man="1"/>
    <brk id="336"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5"/>
  <sheetViews>
    <sheetView showZeros="0" topLeftCell="A34" zoomScale="85" zoomScaleNormal="85" zoomScaleSheetLayoutView="115" zoomScalePageLayoutView="90" workbookViewId="0">
      <selection activeCell="E37" sqref="E37"/>
    </sheetView>
  </sheetViews>
  <sheetFormatPr defaultColWidth="9.25" defaultRowHeight="11.4"/>
  <cols>
    <col min="1" max="1" width="9.25" customWidth="1"/>
    <col min="2" max="2" width="40.75" customWidth="1"/>
    <col min="3" max="3" width="6.625" style="362" customWidth="1"/>
    <col min="4" max="4" width="7.75" style="362" customWidth="1"/>
    <col min="5" max="5" width="10.375" style="362" customWidth="1"/>
    <col min="6" max="6" width="14.75" style="362" customWidth="1"/>
    <col min="7" max="7" width="12.25" customWidth="1"/>
  </cols>
  <sheetData>
    <row r="1" spans="1:6" s="2" customFormat="1" ht="15.6">
      <c r="A1" s="54" t="s">
        <v>86</v>
      </c>
      <c r="B1" s="470" t="s">
        <v>280</v>
      </c>
      <c r="C1" s="470"/>
      <c r="D1" s="349"/>
      <c r="E1" s="349"/>
      <c r="F1" s="349"/>
    </row>
    <row r="2" spans="1:6" ht="12">
      <c r="A2" s="35"/>
      <c r="B2" s="35"/>
      <c r="C2" s="344"/>
      <c r="D2" s="344"/>
      <c r="E2" s="344"/>
      <c r="F2" s="344"/>
    </row>
    <row r="3" spans="1:6" ht="13.8">
      <c r="A3" s="53" t="s">
        <v>80</v>
      </c>
      <c r="B3" s="46" t="s">
        <v>61</v>
      </c>
      <c r="C3" s="344"/>
      <c r="D3" s="344"/>
      <c r="E3" s="344"/>
      <c r="F3" s="344"/>
    </row>
    <row r="4" spans="1:6" ht="12">
      <c r="A4" s="35"/>
      <c r="B4" s="35"/>
      <c r="C4" s="344"/>
      <c r="D4" s="344"/>
      <c r="E4" s="344"/>
      <c r="F4" s="344"/>
    </row>
    <row r="5" spans="1:6" ht="28.2" customHeight="1">
      <c r="A5" s="56"/>
      <c r="B5" s="469" t="s">
        <v>287</v>
      </c>
      <c r="C5" s="469"/>
      <c r="D5" s="469"/>
      <c r="E5" s="469"/>
      <c r="F5" s="469"/>
    </row>
    <row r="6" spans="1:6" ht="13.8">
      <c r="A6" s="45"/>
      <c r="B6" s="45"/>
      <c r="C6" s="32"/>
      <c r="D6" s="32"/>
      <c r="E6" s="344"/>
      <c r="F6" s="344"/>
    </row>
    <row r="7" spans="1:6" s="362" customFormat="1" ht="12">
      <c r="A7" s="334" t="s">
        <v>272</v>
      </c>
      <c r="B7" s="344" t="s">
        <v>268</v>
      </c>
      <c r="C7" s="334" t="s">
        <v>273</v>
      </c>
      <c r="D7" s="334" t="s">
        <v>269</v>
      </c>
      <c r="E7" s="334" t="s">
        <v>270</v>
      </c>
      <c r="F7" s="334" t="s">
        <v>271</v>
      </c>
    </row>
    <row r="8" spans="1:6" ht="12">
      <c r="A8" s="35"/>
      <c r="B8" s="35"/>
      <c r="C8" s="334"/>
      <c r="D8" s="334"/>
      <c r="E8" s="350"/>
      <c r="F8" s="334"/>
    </row>
    <row r="9" spans="1:6" ht="60">
      <c r="A9" s="167">
        <v>1</v>
      </c>
      <c r="B9" s="35" t="s">
        <v>352</v>
      </c>
      <c r="C9" s="245"/>
      <c r="D9" s="245"/>
      <c r="E9" s="350"/>
      <c r="F9" s="334"/>
    </row>
    <row r="10" spans="1:6" ht="13.8">
      <c r="A10" s="45"/>
      <c r="B10" s="35" t="s">
        <v>375</v>
      </c>
      <c r="C10" s="334" t="s">
        <v>346</v>
      </c>
      <c r="D10" s="271">
        <v>150</v>
      </c>
      <c r="E10" s="352"/>
      <c r="F10" s="209">
        <f>ROUND(D10*E10,2)</f>
        <v>0</v>
      </c>
    </row>
    <row r="11" spans="1:6" s="168" customFormat="1" ht="13.8">
      <c r="A11" s="424"/>
      <c r="B11" s="174"/>
      <c r="C11" s="282"/>
      <c r="D11" s="245"/>
      <c r="E11" s="350"/>
      <c r="F11" s="271"/>
    </row>
    <row r="12" spans="1:6" ht="76.5" customHeight="1">
      <c r="A12" s="167">
        <f>A9+1</f>
        <v>2</v>
      </c>
      <c r="B12" s="35" t="s">
        <v>376</v>
      </c>
      <c r="C12" s="245"/>
      <c r="D12" s="245"/>
      <c r="E12" s="350"/>
      <c r="F12" s="271"/>
    </row>
    <row r="13" spans="1:6" ht="13.8">
      <c r="A13" s="45"/>
      <c r="B13" s="35" t="s">
        <v>377</v>
      </c>
      <c r="C13" s="334" t="s">
        <v>39</v>
      </c>
      <c r="D13" s="271">
        <v>2</v>
      </c>
      <c r="E13" s="352"/>
      <c r="F13" s="209">
        <f>ROUND(D13*E13,2)</f>
        <v>0</v>
      </c>
    </row>
    <row r="14" spans="1:6" ht="13.8">
      <c r="A14" s="45"/>
      <c r="B14" s="35"/>
      <c r="C14" s="245"/>
      <c r="D14" s="245"/>
      <c r="E14" s="350"/>
      <c r="F14" s="271"/>
    </row>
    <row r="15" spans="1:6" s="168" customFormat="1" ht="36">
      <c r="A15" s="167">
        <f>A12+1</f>
        <v>3</v>
      </c>
      <c r="B15" s="206" t="s">
        <v>378</v>
      </c>
      <c r="C15" s="272"/>
      <c r="D15" s="272"/>
      <c r="E15" s="350"/>
      <c r="F15" s="341"/>
    </row>
    <row r="16" spans="1:6" s="168" customFormat="1" ht="13.8">
      <c r="A16" s="175"/>
      <c r="B16" s="35" t="s">
        <v>379</v>
      </c>
      <c r="C16" s="230" t="s">
        <v>347</v>
      </c>
      <c r="D16" s="271">
        <v>1</v>
      </c>
      <c r="E16" s="346"/>
      <c r="F16" s="209">
        <f>ROUND(D16*E16,2)</f>
        <v>0</v>
      </c>
    </row>
    <row r="17" spans="1:6" s="168" customFormat="1" ht="13.8">
      <c r="A17" s="175"/>
      <c r="B17" s="35" t="s">
        <v>380</v>
      </c>
      <c r="C17" s="230" t="s">
        <v>347</v>
      </c>
      <c r="D17" s="271">
        <v>1</v>
      </c>
      <c r="E17" s="346"/>
      <c r="F17" s="209">
        <f t="shared" ref="F17:F18" si="0">ROUND(D17*E17,2)</f>
        <v>0</v>
      </c>
    </row>
    <row r="18" spans="1:6" s="168" customFormat="1" ht="13.8">
      <c r="A18" s="424"/>
      <c r="B18" s="35" t="s">
        <v>381</v>
      </c>
      <c r="C18" s="230" t="s">
        <v>347</v>
      </c>
      <c r="D18" s="271">
        <v>1</v>
      </c>
      <c r="E18" s="352"/>
      <c r="F18" s="209">
        <f t="shared" si="0"/>
        <v>0</v>
      </c>
    </row>
    <row r="19" spans="1:6" s="168" customFormat="1" ht="13.8">
      <c r="A19" s="424"/>
      <c r="B19" s="174"/>
      <c r="C19" s="282"/>
      <c r="D19" s="245"/>
      <c r="E19" s="350"/>
      <c r="F19" s="341"/>
    </row>
    <row r="20" spans="1:6" ht="36">
      <c r="A20" s="167">
        <f>A15+1</f>
        <v>4</v>
      </c>
      <c r="B20" s="35" t="s">
        <v>81</v>
      </c>
      <c r="C20" s="245"/>
      <c r="D20" s="245"/>
      <c r="E20" s="350"/>
      <c r="F20" s="334"/>
    </row>
    <row r="21" spans="1:6" ht="13.8">
      <c r="A21" s="45"/>
      <c r="B21" s="35" t="s">
        <v>337</v>
      </c>
      <c r="C21" s="334" t="s">
        <v>39</v>
      </c>
      <c r="D21" s="271">
        <v>1</v>
      </c>
      <c r="E21" s="352"/>
      <c r="F21" s="209">
        <f>ROUND(D21*E21,2)</f>
        <v>0</v>
      </c>
    </row>
    <row r="22" spans="1:6" ht="13.8">
      <c r="A22" s="45"/>
      <c r="B22" s="35" t="s">
        <v>338</v>
      </c>
      <c r="C22" s="334" t="s">
        <v>39</v>
      </c>
      <c r="D22" s="271">
        <v>1</v>
      </c>
      <c r="E22" s="352"/>
      <c r="F22" s="209">
        <f t="shared" ref="F22:F23" si="1">ROUND(D22*E22,2)</f>
        <v>0</v>
      </c>
    </row>
    <row r="23" spans="1:6" ht="13.8">
      <c r="A23" s="45"/>
      <c r="B23" s="35" t="s">
        <v>339</v>
      </c>
      <c r="C23" s="334" t="s">
        <v>39</v>
      </c>
      <c r="D23" s="271">
        <v>1</v>
      </c>
      <c r="E23" s="352"/>
      <c r="F23" s="209">
        <f t="shared" si="1"/>
        <v>0</v>
      </c>
    </row>
    <row r="24" spans="1:6" s="168" customFormat="1" ht="13.8">
      <c r="A24" s="424"/>
      <c r="B24" s="174"/>
      <c r="C24" s="425"/>
      <c r="D24" s="271"/>
      <c r="E24" s="329"/>
      <c r="F24" s="270"/>
    </row>
    <row r="25" spans="1:6" s="168" customFormat="1" ht="13.5" customHeight="1">
      <c r="A25" s="167">
        <f>A20+1</f>
        <v>5</v>
      </c>
      <c r="B25" s="227" t="s">
        <v>484</v>
      </c>
      <c r="C25" s="282"/>
      <c r="D25" s="245"/>
      <c r="E25" s="350"/>
      <c r="F25" s="341"/>
    </row>
    <row r="26" spans="1:6" s="168" customFormat="1" ht="84">
      <c r="A26" s="175"/>
      <c r="B26" s="426" t="s">
        <v>353</v>
      </c>
      <c r="C26" s="282"/>
      <c r="D26" s="245"/>
      <c r="E26" s="350"/>
      <c r="F26" s="341"/>
    </row>
    <row r="27" spans="1:6" s="168" customFormat="1" ht="96">
      <c r="A27" s="175"/>
      <c r="B27" s="427" t="s">
        <v>354</v>
      </c>
      <c r="C27" s="245"/>
      <c r="D27" s="245"/>
      <c r="E27" s="350"/>
      <c r="F27" s="341"/>
    </row>
    <row r="28" spans="1:6" s="168" customFormat="1" ht="25.8">
      <c r="B28" s="427" t="s">
        <v>382</v>
      </c>
      <c r="C28" s="272" t="s">
        <v>389</v>
      </c>
      <c r="D28" s="272">
        <v>600</v>
      </c>
      <c r="E28" s="346"/>
      <c r="F28" s="209">
        <f>ROUND(D28*E28,2)</f>
        <v>0</v>
      </c>
    </row>
    <row r="29" spans="1:6" s="168" customFormat="1" ht="12">
      <c r="B29" s="427"/>
      <c r="C29" s="272"/>
      <c r="D29" s="272"/>
      <c r="E29" s="350"/>
      <c r="F29" s="271"/>
    </row>
    <row r="30" spans="1:6" s="168" customFormat="1" ht="13.8">
      <c r="A30" s="167">
        <f>A25+1</f>
        <v>6</v>
      </c>
      <c r="B30" s="428" t="s">
        <v>383</v>
      </c>
      <c r="C30" s="429"/>
      <c r="D30" s="430"/>
      <c r="E30" s="350"/>
      <c r="F30" s="354"/>
    </row>
    <row r="31" spans="1:6" s="168" customFormat="1" ht="84">
      <c r="A31" s="167"/>
      <c r="B31" s="227" t="s">
        <v>390</v>
      </c>
      <c r="C31" s="431"/>
      <c r="D31" s="430"/>
      <c r="E31" s="350"/>
      <c r="F31" s="341"/>
    </row>
    <row r="32" spans="1:6" s="168" customFormat="1" ht="36">
      <c r="A32" s="167"/>
      <c r="B32" s="227" t="s">
        <v>384</v>
      </c>
      <c r="C32" s="431"/>
      <c r="D32" s="430"/>
      <c r="E32" s="350"/>
      <c r="F32" s="341"/>
    </row>
    <row r="33" spans="1:6" s="168" customFormat="1" ht="36">
      <c r="A33" s="167"/>
      <c r="B33" s="227" t="s">
        <v>385</v>
      </c>
      <c r="C33" s="431"/>
      <c r="D33" s="430"/>
      <c r="E33" s="350"/>
      <c r="F33" s="341"/>
    </row>
    <row r="34" spans="1:6" s="168" customFormat="1" ht="13.8">
      <c r="A34" s="167"/>
      <c r="B34" s="227" t="s">
        <v>386</v>
      </c>
      <c r="C34" s="275" t="s">
        <v>388</v>
      </c>
      <c r="D34" s="275">
        <v>700</v>
      </c>
      <c r="E34" s="346"/>
      <c r="F34" s="209">
        <f>ROUND(D34*E34,2)</f>
        <v>0</v>
      </c>
    </row>
    <row r="35" spans="1:6" s="168" customFormat="1" ht="13.8">
      <c r="A35" s="175"/>
      <c r="B35" s="228" t="s">
        <v>387</v>
      </c>
      <c r="C35" s="230" t="s">
        <v>389</v>
      </c>
      <c r="D35" s="275">
        <v>100</v>
      </c>
      <c r="E35" s="346"/>
      <c r="F35" s="209">
        <f>ROUND(D35*E35,2)</f>
        <v>0</v>
      </c>
    </row>
    <row r="36" spans="1:6" s="168" customFormat="1" ht="13.8">
      <c r="A36" s="175"/>
      <c r="B36" s="174"/>
      <c r="C36" s="282"/>
      <c r="D36" s="245"/>
      <c r="E36" s="350"/>
      <c r="F36" s="341"/>
    </row>
    <row r="37" spans="1:6" ht="132">
      <c r="A37" s="167">
        <f>A30+1</f>
        <v>7</v>
      </c>
      <c r="B37" s="10" t="s">
        <v>411</v>
      </c>
      <c r="C37" s="245"/>
      <c r="D37" s="245"/>
      <c r="E37" s="350"/>
      <c r="F37" s="334"/>
    </row>
    <row r="38" spans="1:6" ht="13.8">
      <c r="A38" s="167"/>
      <c r="B38" s="10" t="s">
        <v>412</v>
      </c>
      <c r="C38" s="230" t="s">
        <v>389</v>
      </c>
      <c r="D38" s="275">
        <v>300</v>
      </c>
      <c r="E38" s="346"/>
      <c r="F38" s="209">
        <f>ROUND(D38*E38,2)</f>
        <v>0</v>
      </c>
    </row>
    <row r="39" spans="1:6" ht="13.8">
      <c r="A39" s="167"/>
      <c r="B39" s="10" t="s">
        <v>413</v>
      </c>
      <c r="C39" s="230" t="s">
        <v>389</v>
      </c>
      <c r="D39" s="275">
        <v>100</v>
      </c>
      <c r="E39" s="346"/>
      <c r="F39" s="209">
        <f>ROUND(D39*E39,2)</f>
        <v>0</v>
      </c>
    </row>
    <row r="40" spans="1:6" ht="13.8">
      <c r="A40" s="167"/>
      <c r="B40" s="10" t="s">
        <v>414</v>
      </c>
      <c r="C40" s="230" t="s">
        <v>389</v>
      </c>
      <c r="D40" s="275">
        <v>100</v>
      </c>
      <c r="E40" s="346"/>
      <c r="F40" s="209">
        <f>ROUND(D40*E40,2)</f>
        <v>0</v>
      </c>
    </row>
    <row r="41" spans="1:6" s="168" customFormat="1" ht="13.8">
      <c r="A41" s="175"/>
      <c r="B41" s="174"/>
      <c r="C41" s="269"/>
      <c r="D41" s="272"/>
      <c r="E41" s="350"/>
      <c r="F41" s="354"/>
    </row>
    <row r="42" spans="1:6" s="215" customFormat="1" ht="13.8">
      <c r="A42" s="167">
        <f>A37+1</f>
        <v>8</v>
      </c>
      <c r="B42" s="250" t="s">
        <v>394</v>
      </c>
      <c r="C42" s="229"/>
      <c r="D42" s="229"/>
      <c r="E42" s="356"/>
      <c r="F42" s="283"/>
    </row>
    <row r="43" spans="1:6" s="215" customFormat="1" ht="40.5" customHeight="1">
      <c r="A43" s="306"/>
      <c r="B43" s="163" t="s">
        <v>355</v>
      </c>
      <c r="C43" s="229"/>
      <c r="D43" s="229"/>
      <c r="E43" s="356"/>
      <c r="F43" s="283"/>
    </row>
    <row r="44" spans="1:6" s="215" customFormat="1" ht="13.8">
      <c r="A44" s="306"/>
      <c r="B44" s="250" t="s">
        <v>415</v>
      </c>
      <c r="C44" s="230" t="s">
        <v>388</v>
      </c>
      <c r="D44" s="213">
        <v>3</v>
      </c>
      <c r="E44" s="357"/>
      <c r="F44" s="209">
        <f>ROUND(D44*E44,2)</f>
        <v>0</v>
      </c>
    </row>
    <row r="45" spans="1:6" s="215" customFormat="1" ht="12">
      <c r="A45" s="216"/>
      <c r="B45" s="198"/>
      <c r="C45" s="217"/>
      <c r="D45" s="213"/>
      <c r="E45" s="358"/>
      <c r="F45" s="271"/>
    </row>
    <row r="46" spans="1:6" s="215" customFormat="1" ht="13.8">
      <c r="A46" s="167">
        <f>A42+1</f>
        <v>9</v>
      </c>
      <c r="B46" s="307" t="s">
        <v>391</v>
      </c>
      <c r="C46" s="230"/>
      <c r="D46" s="213"/>
      <c r="E46" s="358"/>
      <c r="F46" s="359"/>
    </row>
    <row r="47" spans="1:6" s="215" customFormat="1" ht="36">
      <c r="A47" s="231"/>
      <c r="B47" s="303" t="s">
        <v>392</v>
      </c>
      <c r="C47" s="360"/>
      <c r="D47" s="360"/>
      <c r="E47" s="214"/>
      <c r="F47" s="218"/>
    </row>
    <row r="48" spans="1:6" s="215" customFormat="1" ht="12">
      <c r="A48" s="231"/>
      <c r="B48" s="303" t="s">
        <v>393</v>
      </c>
      <c r="C48" s="230" t="s">
        <v>347</v>
      </c>
      <c r="D48" s="213">
        <v>1</v>
      </c>
      <c r="E48" s="361"/>
      <c r="F48" s="209">
        <f>ROUND(D48*E48,2)</f>
        <v>0</v>
      </c>
    </row>
    <row r="49" spans="1:6" s="215" customFormat="1" ht="12" hidden="1">
      <c r="A49" s="231"/>
      <c r="B49" s="232"/>
      <c r="C49" s="230"/>
      <c r="D49" s="213"/>
      <c r="E49" s="358"/>
      <c r="F49" s="359"/>
    </row>
    <row r="50" spans="1:6" s="215" customFormat="1" ht="24" hidden="1">
      <c r="A50" s="167">
        <f>A46+1</f>
        <v>10</v>
      </c>
      <c r="B50" s="250" t="s">
        <v>469</v>
      </c>
      <c r="C50" s="229"/>
      <c r="D50" s="229"/>
      <c r="E50" s="356"/>
      <c r="F50" s="283"/>
    </row>
    <row r="51" spans="1:6" ht="87" hidden="1" customHeight="1">
      <c r="A51" s="175"/>
      <c r="B51" s="50" t="s">
        <v>470</v>
      </c>
      <c r="C51" s="269"/>
      <c r="D51" s="272"/>
      <c r="E51" s="350"/>
      <c r="F51" s="334"/>
    </row>
    <row r="52" spans="1:6" ht="27.75" hidden="1" customHeight="1">
      <c r="A52" s="175"/>
      <c r="B52" s="35" t="s">
        <v>468</v>
      </c>
      <c r="C52" s="269"/>
      <c r="D52" s="272"/>
      <c r="E52" s="350"/>
      <c r="F52" s="334"/>
    </row>
    <row r="53" spans="1:6" ht="13.8" hidden="1">
      <c r="A53" s="167"/>
      <c r="B53" s="35" t="s">
        <v>471</v>
      </c>
      <c r="C53" s="272" t="s">
        <v>389</v>
      </c>
      <c r="D53" s="272">
        <v>180</v>
      </c>
      <c r="E53" s="346"/>
      <c r="F53" s="209">
        <f>ROUND(D53*E53,2)</f>
        <v>0</v>
      </c>
    </row>
    <row r="54" spans="1:6" ht="13.8" hidden="1">
      <c r="A54" s="167"/>
      <c r="B54" s="35"/>
      <c r="C54" s="272"/>
      <c r="D54" s="272"/>
      <c r="E54" s="350"/>
      <c r="F54" s="334"/>
    </row>
    <row r="55" spans="1:6" ht="24" hidden="1">
      <c r="A55" s="167">
        <f>A50+1</f>
        <v>11</v>
      </c>
      <c r="B55" s="250" t="s">
        <v>509</v>
      </c>
      <c r="C55" s="229"/>
      <c r="D55" s="229"/>
      <c r="E55" s="356"/>
      <c r="F55" s="283"/>
    </row>
    <row r="56" spans="1:6" ht="85.8" hidden="1">
      <c r="A56" s="175"/>
      <c r="B56" s="39" t="s">
        <v>510</v>
      </c>
      <c r="C56" s="269"/>
      <c r="D56" s="272"/>
      <c r="E56" s="350"/>
      <c r="F56" s="334"/>
    </row>
    <row r="57" spans="1:6" ht="13.8" hidden="1">
      <c r="A57" s="167"/>
      <c r="B57" s="303" t="s">
        <v>393</v>
      </c>
      <c r="C57" s="230" t="s">
        <v>347</v>
      </c>
      <c r="D57" s="213">
        <v>1</v>
      </c>
      <c r="E57" s="346"/>
      <c r="F57" s="209">
        <f>ROUND(D57*E57,2)</f>
        <v>0</v>
      </c>
    </row>
    <row r="58" spans="1:6" ht="13.8" hidden="1">
      <c r="A58" s="167"/>
      <c r="B58" s="35"/>
      <c r="C58" s="272"/>
      <c r="D58" s="272"/>
      <c r="E58" s="350"/>
      <c r="F58" s="334"/>
    </row>
    <row r="59" spans="1:6" ht="36" hidden="1">
      <c r="A59" s="167">
        <f>A55+1</f>
        <v>12</v>
      </c>
      <c r="B59" s="35" t="s">
        <v>357</v>
      </c>
      <c r="C59" s="272"/>
      <c r="D59" s="272"/>
      <c r="E59" s="350"/>
      <c r="F59" s="334"/>
    </row>
    <row r="60" spans="1:6" ht="40.5" hidden="1" customHeight="1">
      <c r="A60" s="167"/>
      <c r="B60" s="35" t="s">
        <v>511</v>
      </c>
      <c r="C60" s="272"/>
      <c r="D60" s="272"/>
      <c r="E60" s="350"/>
      <c r="F60" s="334"/>
    </row>
    <row r="61" spans="1:6" ht="13.8" hidden="1">
      <c r="A61" s="167"/>
      <c r="B61" s="9" t="s">
        <v>393</v>
      </c>
    </row>
    <row r="62" spans="1:6" ht="13.8" hidden="1">
      <c r="A62" s="45"/>
      <c r="B62" s="35"/>
      <c r="C62" s="272" t="s">
        <v>347</v>
      </c>
      <c r="D62" s="272">
        <v>1</v>
      </c>
      <c r="E62" s="346"/>
      <c r="F62" s="209">
        <f>ROUND(D62*E62,2)</f>
        <v>0</v>
      </c>
    </row>
    <row r="63" spans="1:6" ht="13.8">
      <c r="A63" s="45"/>
      <c r="B63" s="35"/>
      <c r="C63" s="334"/>
      <c r="D63" s="245"/>
      <c r="E63" s="350"/>
      <c r="F63" s="334"/>
    </row>
    <row r="64" spans="1:6" ht="12">
      <c r="A64" s="49" t="s">
        <v>73</v>
      </c>
      <c r="B64" s="50"/>
      <c r="C64" s="334"/>
      <c r="D64" s="271"/>
      <c r="E64" s="329"/>
      <c r="F64" s="329"/>
    </row>
    <row r="65" spans="1:6" s="1" customFormat="1" ht="13.8">
      <c r="A65" s="55" t="s">
        <v>80</v>
      </c>
      <c r="B65" s="52" t="s">
        <v>286</v>
      </c>
      <c r="C65" s="432"/>
      <c r="D65" s="433"/>
      <c r="E65" s="296"/>
      <c r="F65" s="296">
        <f>SUM(F9:F64)</f>
        <v>0</v>
      </c>
    </row>
  </sheetData>
  <sheetProtection algorithmName="SHA-512" hashValue="IucWvOF9RikYNuk11CSUI0pJcfTNJQw4Qe8ap2ZsAh00AJ6kFiMl3th/bzdS8bDCKBz82EQ2r+3xLGrmDK+LOw==" saltValue="cfmzaeC5b9uwWVxzm61fuQ==" spinCount="100000" sheet="1" objects="1" scenarios="1" selectLockedCells="1"/>
  <mergeCells count="2">
    <mergeCell ref="B5:F5"/>
    <mergeCell ref="B1:C1"/>
  </mergeCells>
  <phoneticPr fontId="11" type="noConversion"/>
  <pageMargins left="0.70866141732283472" right="0.70866141732283472" top="0.78740157480314965" bottom="0.9055118110236221" header="0.31496062992125984" footer="0.31496062992125984"/>
  <pageSetup paperSize="9" fitToHeight="0" orientation="portrait" r:id="rId1"/>
  <headerFooter>
    <oddHeader>&amp;L&amp;"-,Uobičajeno"&amp;K01+031INVESTITOR: Župa sv. Roka, Koprivnički Bregi
GRAĐEVINA: Crkva sv. Roka, Koprivnički Bregi&amp;R&amp;"-,Uobičajeno"&amp;K01+028PROJEKT OBNOVE KONSTRUKCIJE ZGRADE
T R O Š K O V N I K</oddHeader>
    <oddFooter>&amp;L&amp;"-,Uobičajeno"&amp;K01+038
Projektant: Martina Vujasinović, mag. ind. aedif.
INTRADOS PROJEKT d.o.o., Zagreb, studeni &amp;R&amp;"-,Uobičajeno"&amp;K01+037str.: A 1.&amp;P</oddFooter>
  </headerFooter>
  <rowBreaks count="1" manualBreakCount="1">
    <brk id="4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53"/>
  <sheetViews>
    <sheetView showZeros="0" topLeftCell="A3" zoomScaleNormal="100" zoomScaleSheetLayoutView="120" zoomScalePageLayoutView="55" workbookViewId="0">
      <selection activeCell="E14" sqref="E14"/>
    </sheetView>
  </sheetViews>
  <sheetFormatPr defaultColWidth="9.25" defaultRowHeight="13.8"/>
  <cols>
    <col min="1" max="1" width="8.25" style="221" customWidth="1"/>
    <col min="2" max="2" width="42.375" style="174" customWidth="1"/>
    <col min="3" max="3" width="6.625" style="176" customWidth="1"/>
    <col min="4" max="4" width="7.75" style="270" bestFit="1" customWidth="1"/>
    <col min="5" max="5" width="10.375" style="179" customWidth="1"/>
    <col min="6" max="6" width="14.75" style="178" customWidth="1"/>
    <col min="7" max="16384" width="9.25" style="9"/>
  </cols>
  <sheetData>
    <row r="1" spans="1:6" ht="11.55" customHeight="1"/>
    <row r="2" spans="1:6" s="204" customFormat="1">
      <c r="A2" s="53" t="s">
        <v>74</v>
      </c>
      <c r="B2" s="46" t="s">
        <v>279</v>
      </c>
      <c r="C2" s="202"/>
      <c r="D2" s="295"/>
      <c r="E2" s="203"/>
      <c r="F2" s="121"/>
    </row>
    <row r="3" spans="1:6" s="35" customFormat="1" ht="11.55" customHeight="1">
      <c r="A3" s="204"/>
      <c r="C3" s="48"/>
      <c r="D3" s="271"/>
      <c r="E3" s="165"/>
      <c r="F3" s="47"/>
    </row>
    <row r="4" spans="1:6" s="35" customFormat="1" ht="26.55" customHeight="1">
      <c r="A4" s="222"/>
      <c r="B4" s="469" t="s">
        <v>287</v>
      </c>
      <c r="C4" s="469"/>
      <c r="D4" s="469"/>
      <c r="E4" s="469"/>
      <c r="F4" s="469"/>
    </row>
    <row r="5" spans="1:6" s="35" customFormat="1" ht="11.55" customHeight="1">
      <c r="A5" s="204"/>
      <c r="C5" s="344"/>
      <c r="D5" s="334"/>
      <c r="E5" s="344"/>
      <c r="F5" s="344"/>
    </row>
    <row r="6" spans="1:6" s="344" customFormat="1" ht="15" customHeight="1">
      <c r="A6" s="363" t="s">
        <v>272</v>
      </c>
      <c r="B6" s="344" t="s">
        <v>268</v>
      </c>
      <c r="C6" s="334" t="s">
        <v>273</v>
      </c>
      <c r="D6" s="334" t="s">
        <v>269</v>
      </c>
      <c r="E6" s="334" t="s">
        <v>270</v>
      </c>
      <c r="F6" s="334" t="s">
        <v>271</v>
      </c>
    </row>
    <row r="7" spans="1:6" s="35" customFormat="1" ht="15" customHeight="1">
      <c r="A7" s="223"/>
      <c r="C7" s="344"/>
      <c r="D7" s="334"/>
      <c r="E7" s="165"/>
      <c r="F7" s="165"/>
    </row>
    <row r="8" spans="1:6" s="35" customFormat="1" ht="62.25" customHeight="1">
      <c r="A8" s="286">
        <v>1</v>
      </c>
      <c r="B8" s="163" t="s">
        <v>524</v>
      </c>
      <c r="C8" s="345"/>
      <c r="D8" s="334"/>
      <c r="E8" s="165"/>
      <c r="F8" s="165"/>
    </row>
    <row r="9" spans="1:6" s="35" customFormat="1">
      <c r="A9" s="223"/>
      <c r="B9" s="250" t="s">
        <v>467</v>
      </c>
      <c r="C9" s="230" t="s">
        <v>389</v>
      </c>
      <c r="D9" s="334">
        <v>450</v>
      </c>
      <c r="E9" s="346"/>
      <c r="F9" s="209">
        <f>ROUND(D9*E9,2)</f>
        <v>0</v>
      </c>
    </row>
    <row r="10" spans="1:6" s="174" customFormat="1" ht="15" customHeight="1">
      <c r="A10" s="224"/>
      <c r="B10" s="198"/>
      <c r="C10" s="348"/>
      <c r="D10" s="341"/>
      <c r="E10" s="179"/>
      <c r="F10" s="179"/>
    </row>
    <row r="11" spans="1:6" s="205" customFormat="1" ht="24">
      <c r="A11" s="308">
        <f>A8+1</f>
        <v>2</v>
      </c>
      <c r="B11" s="163" t="s">
        <v>526</v>
      </c>
      <c r="C11" s="397"/>
      <c r="D11" s="398"/>
      <c r="E11" s="399"/>
      <c r="F11" s="399"/>
    </row>
    <row r="12" spans="1:6" s="205" customFormat="1" ht="13.5" customHeight="1">
      <c r="A12" s="400"/>
      <c r="B12" s="163" t="s">
        <v>395</v>
      </c>
      <c r="C12" s="230"/>
      <c r="D12" s="398"/>
      <c r="E12" s="399"/>
      <c r="F12" s="399"/>
    </row>
    <row r="13" spans="1:6" s="205" customFormat="1" ht="13.5" customHeight="1">
      <c r="A13" s="400"/>
      <c r="B13" s="163" t="s">
        <v>512</v>
      </c>
      <c r="C13" s="230"/>
      <c r="D13" s="398"/>
      <c r="E13" s="399"/>
      <c r="F13" s="399"/>
    </row>
    <row r="14" spans="1:6" s="205" customFormat="1">
      <c r="A14" s="403"/>
      <c r="B14" s="401" t="s">
        <v>527</v>
      </c>
      <c r="C14" s="281" t="s">
        <v>346</v>
      </c>
      <c r="D14" s="402">
        <v>20</v>
      </c>
      <c r="E14" s="346"/>
      <c r="F14" s="209">
        <f>ROUND(D14*E14,2)</f>
        <v>0</v>
      </c>
    </row>
    <row r="15" spans="1:6" ht="11.25" customHeight="1">
      <c r="C15" s="348"/>
      <c r="D15" s="341"/>
      <c r="E15" s="348"/>
      <c r="F15" s="348"/>
    </row>
    <row r="16" spans="1:6" ht="37.5" customHeight="1">
      <c r="A16" s="308">
        <f>A11+1</f>
        <v>3</v>
      </c>
      <c r="B16" s="206" t="s">
        <v>265</v>
      </c>
      <c r="C16" s="230"/>
      <c r="D16" s="334"/>
      <c r="E16" s="344"/>
      <c r="F16" s="348"/>
    </row>
    <row r="17" spans="1:6" ht="11.25" customHeight="1">
      <c r="A17" s="309"/>
      <c r="B17" s="310" t="s">
        <v>253</v>
      </c>
      <c r="C17" s="230" t="s">
        <v>72</v>
      </c>
      <c r="D17" s="334">
        <v>200</v>
      </c>
      <c r="E17" s="346"/>
      <c r="F17" s="209">
        <f>ROUND(D17*E17,2)</f>
        <v>0</v>
      </c>
    </row>
    <row r="18" spans="1:6" ht="11.25" customHeight="1">
      <c r="A18" s="287"/>
      <c r="B18" s="310" t="s">
        <v>254</v>
      </c>
      <c r="C18" s="230" t="s">
        <v>72</v>
      </c>
      <c r="D18" s="334">
        <v>200</v>
      </c>
      <c r="E18" s="346"/>
      <c r="F18" s="209">
        <f>ROUND(D18*E18,2)</f>
        <v>0</v>
      </c>
    </row>
    <row r="19" spans="1:6" ht="11.25" customHeight="1">
      <c r="A19" s="224"/>
      <c r="B19" s="225"/>
      <c r="C19" s="217"/>
      <c r="D19" s="341"/>
      <c r="E19" s="348"/>
      <c r="F19" s="348"/>
    </row>
    <row r="20" spans="1:6" s="33" customFormat="1">
      <c r="A20" s="55" t="s">
        <v>74</v>
      </c>
      <c r="B20" s="52" t="s">
        <v>135</v>
      </c>
      <c r="C20" s="261"/>
      <c r="D20" s="296"/>
      <c r="E20" s="256"/>
      <c r="F20" s="256">
        <f>SUM(F7:F19)</f>
        <v>0</v>
      </c>
    </row>
    <row r="21" spans="1:6" s="6" customFormat="1">
      <c r="A21" s="221"/>
      <c r="B21" s="174"/>
      <c r="C21" s="176"/>
      <c r="D21" s="270"/>
      <c r="E21" s="179"/>
      <c r="F21" s="178"/>
    </row>
    <row r="22" spans="1:6" s="6" customFormat="1">
      <c r="A22" s="221"/>
      <c r="B22" s="174"/>
      <c r="C22" s="176"/>
      <c r="D22" s="270"/>
      <c r="E22" s="179"/>
      <c r="F22" s="178"/>
    </row>
    <row r="23" spans="1:6" s="6" customFormat="1">
      <c r="A23" s="221"/>
      <c r="B23" s="174"/>
      <c r="C23" s="176"/>
      <c r="D23" s="270"/>
      <c r="E23" s="179"/>
      <c r="F23" s="178"/>
    </row>
    <row r="24" spans="1:6" s="6" customFormat="1" ht="90.75" customHeight="1">
      <c r="A24" s="221"/>
      <c r="B24" s="174"/>
      <c r="C24" s="176"/>
      <c r="D24" s="270"/>
      <c r="E24" s="179"/>
      <c r="F24" s="178"/>
    </row>
    <row r="25" spans="1:6" s="6" customFormat="1">
      <c r="A25" s="221"/>
      <c r="B25" s="174"/>
      <c r="C25" s="176"/>
      <c r="D25" s="270"/>
      <c r="E25" s="179"/>
      <c r="F25" s="178"/>
    </row>
    <row r="26" spans="1:6" s="6" customFormat="1">
      <c r="A26" s="221"/>
      <c r="B26" s="174"/>
      <c r="C26" s="176"/>
      <c r="D26" s="270"/>
      <c r="E26" s="179"/>
      <c r="F26" s="178"/>
    </row>
    <row r="27" spans="1:6" s="6" customFormat="1">
      <c r="A27" s="221"/>
      <c r="B27" s="174"/>
      <c r="C27" s="176"/>
      <c r="D27" s="270"/>
      <c r="E27" s="179"/>
      <c r="F27" s="178"/>
    </row>
    <row r="28" spans="1:6" s="6" customFormat="1">
      <c r="A28" s="221"/>
      <c r="B28" s="174"/>
      <c r="C28" s="176"/>
      <c r="D28" s="270"/>
      <c r="E28" s="179"/>
      <c r="F28" s="178"/>
    </row>
    <row r="29" spans="1:6" s="6" customFormat="1">
      <c r="A29" s="221"/>
      <c r="B29" s="174"/>
      <c r="C29" s="176"/>
      <c r="D29" s="270"/>
      <c r="E29" s="179"/>
      <c r="F29" s="178"/>
    </row>
    <row r="30" spans="1:6" s="19" customFormat="1" ht="13.95" customHeight="1">
      <c r="A30" s="221"/>
      <c r="B30" s="174"/>
      <c r="C30" s="176"/>
      <c r="D30" s="270"/>
      <c r="E30" s="179"/>
      <c r="F30" s="178"/>
    </row>
    <row r="31" spans="1:6" s="19" customFormat="1">
      <c r="A31" s="221"/>
      <c r="B31" s="174"/>
      <c r="C31" s="176"/>
      <c r="D31" s="270"/>
      <c r="E31" s="179"/>
      <c r="F31" s="178"/>
    </row>
    <row r="32" spans="1:6" s="19" customFormat="1" ht="99.75" customHeight="1">
      <c r="A32" s="221"/>
      <c r="B32" s="174"/>
      <c r="C32" s="176"/>
      <c r="D32" s="270"/>
      <c r="E32" s="179"/>
      <c r="F32" s="178"/>
    </row>
    <row r="33" spans="1:6" s="19" customFormat="1">
      <c r="A33" s="221"/>
      <c r="B33" s="174"/>
      <c r="C33" s="176"/>
      <c r="D33" s="270"/>
      <c r="E33" s="179"/>
      <c r="F33" s="178"/>
    </row>
    <row r="34" spans="1:6" s="19" customFormat="1">
      <c r="A34" s="221"/>
      <c r="B34" s="174"/>
      <c r="C34" s="176"/>
      <c r="D34" s="270"/>
      <c r="E34" s="179"/>
      <c r="F34" s="178"/>
    </row>
    <row r="35" spans="1:6" s="19" customFormat="1" ht="90" customHeight="1">
      <c r="A35" s="221"/>
      <c r="B35" s="174"/>
      <c r="C35" s="176"/>
      <c r="D35" s="270"/>
      <c r="E35" s="179"/>
      <c r="F35" s="178"/>
    </row>
    <row r="36" spans="1:6" s="19" customFormat="1">
      <c r="A36" s="221"/>
      <c r="B36" s="174"/>
      <c r="C36" s="176"/>
      <c r="D36" s="270"/>
      <c r="E36" s="179"/>
      <c r="F36" s="178"/>
    </row>
    <row r="37" spans="1:6" s="19" customFormat="1">
      <c r="A37" s="221"/>
      <c r="B37" s="174"/>
      <c r="C37" s="176"/>
      <c r="D37" s="270"/>
      <c r="E37" s="179"/>
      <c r="F37" s="178"/>
    </row>
    <row r="38" spans="1:6" s="19" customFormat="1" ht="40.5" customHeight="1">
      <c r="A38" s="221"/>
      <c r="B38" s="174"/>
      <c r="C38" s="176"/>
      <c r="D38" s="270"/>
      <c r="E38" s="179"/>
      <c r="F38" s="178"/>
    </row>
    <row r="39" spans="1:6" s="19" customFormat="1">
      <c r="A39" s="221"/>
      <c r="B39" s="174"/>
      <c r="C39" s="176"/>
      <c r="D39" s="270"/>
      <c r="E39" s="179"/>
      <c r="F39" s="178"/>
    </row>
    <row r="40" spans="1:6" s="19" customFormat="1">
      <c r="A40" s="221"/>
      <c r="B40" s="174"/>
      <c r="C40" s="176"/>
      <c r="D40" s="270"/>
      <c r="E40" s="179"/>
      <c r="F40" s="178"/>
    </row>
    <row r="41" spans="1:6" s="19" customFormat="1" ht="91.5" customHeight="1">
      <c r="A41" s="221"/>
      <c r="B41" s="174"/>
      <c r="C41" s="176"/>
      <c r="D41" s="270"/>
      <c r="E41" s="179"/>
      <c r="F41" s="178"/>
    </row>
    <row r="42" spans="1:6" s="19" customFormat="1">
      <c r="A42" s="221"/>
      <c r="B42" s="174"/>
      <c r="C42" s="176"/>
      <c r="D42" s="270"/>
      <c r="E42" s="179"/>
      <c r="F42" s="178"/>
    </row>
    <row r="43" spans="1:6" s="19" customFormat="1">
      <c r="A43" s="221"/>
      <c r="B43" s="174"/>
      <c r="C43" s="176"/>
      <c r="D43" s="270"/>
      <c r="E43" s="179"/>
      <c r="F43" s="178"/>
    </row>
    <row r="44" spans="1:6" s="19" customFormat="1">
      <c r="A44" s="221"/>
      <c r="B44" s="174"/>
      <c r="C44" s="176"/>
      <c r="D44" s="270"/>
      <c r="E44" s="179"/>
      <c r="F44" s="178"/>
    </row>
    <row r="45" spans="1:6" s="19" customFormat="1">
      <c r="A45" s="221"/>
      <c r="B45" s="174"/>
      <c r="C45" s="176"/>
      <c r="D45" s="270"/>
      <c r="E45" s="179"/>
      <c r="F45" s="178"/>
    </row>
    <row r="46" spans="1:6" s="19" customFormat="1" ht="114.75" customHeight="1">
      <c r="A46" s="221"/>
      <c r="B46" s="174"/>
      <c r="C46" s="176"/>
      <c r="D46" s="270"/>
      <c r="E46" s="179"/>
      <c r="F46" s="178"/>
    </row>
    <row r="47" spans="1:6" s="19" customFormat="1">
      <c r="A47" s="221"/>
      <c r="B47" s="174"/>
      <c r="C47" s="176"/>
      <c r="D47" s="270"/>
      <c r="E47" s="179"/>
      <c r="F47" s="178"/>
    </row>
    <row r="48" spans="1:6" s="19" customFormat="1">
      <c r="A48" s="221"/>
      <c r="B48" s="174"/>
      <c r="C48" s="176"/>
      <c r="D48" s="270"/>
      <c r="E48" s="179"/>
      <c r="F48" s="178"/>
    </row>
    <row r="49" spans="1:256" s="19" customFormat="1" ht="74.25" customHeight="1">
      <c r="A49" s="221"/>
      <c r="B49" s="174"/>
      <c r="C49" s="176"/>
      <c r="D49" s="270"/>
      <c r="E49" s="179"/>
      <c r="F49" s="178"/>
    </row>
    <row r="50" spans="1:256" s="19" customFormat="1">
      <c r="A50" s="221"/>
      <c r="B50" s="174"/>
      <c r="C50" s="176"/>
      <c r="D50" s="270"/>
      <c r="E50" s="179"/>
      <c r="F50" s="178"/>
    </row>
    <row r="51" spans="1:256" s="19" customFormat="1">
      <c r="A51" s="221"/>
      <c r="B51" s="174"/>
      <c r="C51" s="176"/>
      <c r="D51" s="270"/>
      <c r="E51" s="179"/>
      <c r="F51" s="178"/>
    </row>
    <row r="52" spans="1:256" s="19" customFormat="1">
      <c r="A52" s="221"/>
      <c r="B52" s="174"/>
      <c r="C52" s="176"/>
      <c r="D52" s="270"/>
      <c r="E52" s="179"/>
      <c r="F52" s="178"/>
    </row>
    <row r="53" spans="1:256">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row>
  </sheetData>
  <sheetProtection algorithmName="SHA-512" hashValue="qFjkIO7XjbWq3B6GVDCgbibkfW9gBH0yyhLTfZN1YsSzGSLzBPTii4TyyCKeaY6T16DP1bPQu3sKGPupCtSkdw==" saltValue="cMzvgyaaRufUy1OglgMx/g==" spinCount="100000" sheet="1" objects="1" scenarios="1" selectLockedCells="1"/>
  <mergeCells count="1">
    <mergeCell ref="B4:F4"/>
  </mergeCells>
  <pageMargins left="0.70866141732283472" right="0.19685039370078741" top="0.78740157480314965" bottom="0.79761904761904767" header="0.31496062992125984" footer="0.31496062992125984"/>
  <pageSetup paperSize="9" fitToHeight="0" orientation="portrait" horizontalDpi="4294967293" r:id="rId1"/>
  <headerFooter>
    <oddHeader>&amp;L&amp;"-,Uobičajeno"&amp;K01+036INVESTITOR: Župa sv. Roka, Koprivnički Bregi
GRAĐEVINA: Crkva sv. Roka, Koprivnički Bregi&amp;R&amp;"-,Uobičajeno"&amp;K01+034PROJEKT OBNOVE KONSTRUKCIJE ZGRADE
T R O Š K O V N I K</oddHeader>
    <oddFooter>&amp;L&amp;"-,Uobičajeno"&amp;K01+034
Projektant: Martina Vujasinović, mag. ind. aedif
INTRADOS PROJEKT d.o.o., Zagreb, studeni 2024.&amp;R&amp;"-,Uobičajeno"&amp;K01+036str.: A 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C67CB-50B0-4D7B-9A58-8127CA7B3BEE}">
  <sheetPr>
    <pageSetUpPr fitToPage="1"/>
  </sheetPr>
  <dimension ref="A1:G49"/>
  <sheetViews>
    <sheetView showZeros="0" topLeftCell="A17" zoomScale="115" zoomScaleNormal="115" zoomScaleSheetLayoutView="130" zoomScalePageLayoutView="90" workbookViewId="0">
      <selection activeCell="E21" sqref="E20:E21"/>
    </sheetView>
  </sheetViews>
  <sheetFormatPr defaultColWidth="9" defaultRowHeight="12"/>
  <cols>
    <col min="1" max="1" width="7.625" style="6" customWidth="1"/>
    <col min="2" max="2" width="40.75" style="20" customWidth="1"/>
    <col min="3" max="3" width="6.625" style="126" customWidth="1"/>
    <col min="4" max="4" width="7.75" style="21" customWidth="1"/>
    <col min="5" max="5" width="10.375" style="27" customWidth="1"/>
    <col min="6" max="6" width="14.75" style="12" customWidth="1"/>
    <col min="7" max="7" width="12.25" customWidth="1"/>
  </cols>
  <sheetData>
    <row r="1" spans="1:7" s="2" customFormat="1" ht="15">
      <c r="A1" s="44" t="s">
        <v>321</v>
      </c>
      <c r="B1" s="22" t="s">
        <v>84</v>
      </c>
      <c r="C1" s="162"/>
      <c r="D1" s="5"/>
      <c r="E1" s="23"/>
      <c r="F1" s="13"/>
    </row>
    <row r="2" spans="1:7">
      <c r="C2" s="182"/>
      <c r="D2" s="24"/>
      <c r="E2" s="25"/>
      <c r="F2" s="26"/>
    </row>
    <row r="3" spans="1:7" s="6" customFormat="1" ht="35.549999999999997" customHeight="1">
      <c r="B3" s="471" t="s">
        <v>261</v>
      </c>
      <c r="C3" s="471"/>
      <c r="D3" s="471"/>
      <c r="E3" s="471"/>
      <c r="F3" s="471"/>
      <c r="G3" s="471"/>
    </row>
    <row r="4" spans="1:7">
      <c r="A4" s="9"/>
      <c r="B4" s="9"/>
      <c r="C4" s="334"/>
      <c r="D4" s="318"/>
      <c r="E4" s="318"/>
      <c r="F4" s="318"/>
    </row>
    <row r="5" spans="1:7">
      <c r="A5" s="31" t="s">
        <v>284</v>
      </c>
      <c r="B5" s="9" t="s">
        <v>268</v>
      </c>
      <c r="C5" s="334" t="s">
        <v>273</v>
      </c>
      <c r="D5" s="318" t="s">
        <v>269</v>
      </c>
      <c r="E5" s="318" t="s">
        <v>270</v>
      </c>
      <c r="F5" s="318" t="s">
        <v>271</v>
      </c>
    </row>
    <row r="6" spans="1:7">
      <c r="A6" s="9"/>
      <c r="B6" s="9"/>
      <c r="C6" s="334"/>
      <c r="D6" s="318"/>
      <c r="E6" s="318"/>
      <c r="F6" s="318"/>
    </row>
    <row r="7" spans="1:7" ht="132">
      <c r="A7" s="305" t="s">
        <v>475</v>
      </c>
      <c r="B7" s="39" t="s">
        <v>417</v>
      </c>
      <c r="C7" s="272"/>
      <c r="D7" s="272"/>
      <c r="E7" s="335"/>
      <c r="F7" s="333"/>
    </row>
    <row r="8" spans="1:7" ht="13.8">
      <c r="A8" s="172"/>
      <c r="B8" s="39" t="s">
        <v>201</v>
      </c>
      <c r="C8" s="275" t="s">
        <v>388</v>
      </c>
      <c r="D8" s="364">
        <v>3</v>
      </c>
      <c r="E8" s="346"/>
      <c r="F8" s="209">
        <f>ROUND(D8*E8,2)</f>
        <v>0</v>
      </c>
    </row>
    <row r="9" spans="1:7" ht="13.8">
      <c r="A9" s="30"/>
      <c r="B9" s="39" t="s">
        <v>202</v>
      </c>
      <c r="C9" s="230" t="s">
        <v>389</v>
      </c>
      <c r="D9" s="364">
        <v>30</v>
      </c>
      <c r="E9" s="346"/>
      <c r="F9" s="209">
        <f>ROUND(D9*E9,2)</f>
        <v>0</v>
      </c>
    </row>
    <row r="10" spans="1:7" ht="13.8">
      <c r="A10" s="30"/>
      <c r="B10" s="39"/>
      <c r="C10" s="230"/>
      <c r="D10" s="364"/>
      <c r="E10" s="335"/>
      <c r="F10" s="314"/>
    </row>
    <row r="11" spans="1:7" ht="132">
      <c r="A11" s="305" t="s">
        <v>476</v>
      </c>
      <c r="B11" s="39" t="s">
        <v>418</v>
      </c>
      <c r="C11" s="272"/>
      <c r="D11" s="272"/>
      <c r="E11" s="335"/>
      <c r="F11" s="314"/>
    </row>
    <row r="12" spans="1:7" ht="13.8">
      <c r="A12" s="172"/>
      <c r="B12" s="39" t="s">
        <v>201</v>
      </c>
      <c r="C12" s="275" t="s">
        <v>388</v>
      </c>
      <c r="D12" s="364">
        <v>1.7</v>
      </c>
      <c r="E12" s="346"/>
      <c r="F12" s="209">
        <f>ROUND(D12*E12,2)</f>
        <v>0</v>
      </c>
    </row>
    <row r="13" spans="1:7" ht="13.8">
      <c r="A13" s="30"/>
      <c r="B13" s="39" t="s">
        <v>202</v>
      </c>
      <c r="C13" s="230" t="s">
        <v>389</v>
      </c>
      <c r="D13" s="364">
        <v>10</v>
      </c>
      <c r="E13" s="346"/>
      <c r="F13" s="209">
        <f>ROUND(D13*E13,2)</f>
        <v>0</v>
      </c>
    </row>
    <row r="14" spans="1:7" ht="13.8">
      <c r="A14" s="30"/>
      <c r="B14" s="262"/>
      <c r="C14" s="279"/>
      <c r="D14" s="313"/>
      <c r="E14" s="335"/>
      <c r="F14" s="333"/>
    </row>
    <row r="15" spans="1:7" ht="192">
      <c r="A15" s="305" t="s">
        <v>477</v>
      </c>
      <c r="B15" s="10" t="s">
        <v>416</v>
      </c>
      <c r="C15" s="272"/>
      <c r="D15" s="365"/>
      <c r="E15" s="335"/>
      <c r="F15" s="333"/>
    </row>
    <row r="16" spans="1:7" ht="13.8">
      <c r="A16" s="30"/>
      <c r="B16" s="10" t="s">
        <v>201</v>
      </c>
      <c r="C16" s="275" t="s">
        <v>388</v>
      </c>
      <c r="D16" s="333">
        <v>2.1</v>
      </c>
      <c r="E16" s="346"/>
      <c r="F16" s="209">
        <f>ROUND(D16*E16,2)</f>
        <v>0</v>
      </c>
    </row>
    <row r="17" spans="1:7" ht="13.8">
      <c r="A17" s="30"/>
      <c r="B17" s="10" t="s">
        <v>202</v>
      </c>
      <c r="C17" s="230" t="s">
        <v>389</v>
      </c>
      <c r="D17" s="333">
        <v>20.7</v>
      </c>
      <c r="E17" s="346"/>
      <c r="F17" s="209">
        <f>ROUND(D17*E17,2)</f>
        <v>0</v>
      </c>
    </row>
    <row r="18" spans="1:7" ht="13.8">
      <c r="A18" s="30"/>
      <c r="B18" s="10"/>
      <c r="C18" s="279"/>
      <c r="D18" s="333"/>
      <c r="E18" s="335"/>
      <c r="F18" s="314"/>
    </row>
    <row r="19" spans="1:7" ht="144">
      <c r="A19" s="305" t="s">
        <v>478</v>
      </c>
      <c r="B19" s="10" t="s">
        <v>419</v>
      </c>
      <c r="C19" s="272"/>
      <c r="D19" s="365"/>
      <c r="E19" s="335"/>
      <c r="F19" s="333"/>
      <c r="G19" s="168"/>
    </row>
    <row r="20" spans="1:7" ht="13.8">
      <c r="A20" s="30"/>
      <c r="B20" s="10" t="s">
        <v>201</v>
      </c>
      <c r="C20" s="275" t="s">
        <v>388</v>
      </c>
      <c r="D20" s="333">
        <v>5</v>
      </c>
      <c r="E20" s="346"/>
      <c r="F20" s="209">
        <f>ROUND(D20*E20,2)</f>
        <v>0</v>
      </c>
    </row>
    <row r="21" spans="1:7" ht="13.8">
      <c r="A21" s="30"/>
      <c r="B21" s="10" t="s">
        <v>485</v>
      </c>
      <c r="C21" s="230" t="s">
        <v>389</v>
      </c>
      <c r="D21" s="333">
        <v>35</v>
      </c>
      <c r="E21" s="346"/>
      <c r="F21" s="209">
        <f>ROUND(D21*E21,2)</f>
        <v>0</v>
      </c>
    </row>
    <row r="22" spans="1:7" ht="13.8">
      <c r="A22" s="30"/>
      <c r="B22" s="10"/>
      <c r="C22" s="279"/>
      <c r="D22" s="333"/>
      <c r="E22" s="335"/>
      <c r="F22" s="314"/>
    </row>
    <row r="23" spans="1:7" ht="144">
      <c r="A23" s="305" t="s">
        <v>479</v>
      </c>
      <c r="B23" s="10" t="s">
        <v>420</v>
      </c>
      <c r="C23" s="272"/>
      <c r="D23" s="365"/>
      <c r="E23" s="335"/>
      <c r="F23" s="314"/>
    </row>
    <row r="24" spans="1:7" ht="13.8">
      <c r="A24" s="30"/>
      <c r="B24" s="10" t="s">
        <v>201</v>
      </c>
      <c r="C24" s="275" t="s">
        <v>388</v>
      </c>
      <c r="D24" s="333">
        <v>3</v>
      </c>
      <c r="E24" s="346"/>
      <c r="F24" s="209">
        <f>ROUND(D24*E24,2)</f>
        <v>0</v>
      </c>
    </row>
    <row r="25" spans="1:7" ht="13.8">
      <c r="A25" s="30"/>
      <c r="B25" s="10" t="s">
        <v>485</v>
      </c>
      <c r="C25" s="230" t="s">
        <v>389</v>
      </c>
      <c r="D25" s="333">
        <v>20</v>
      </c>
      <c r="E25" s="346"/>
      <c r="F25" s="209">
        <f>ROUND(D25*E25,2)</f>
        <v>0</v>
      </c>
    </row>
    <row r="26" spans="1:7" ht="13.8">
      <c r="A26" s="30"/>
      <c r="B26" s="10"/>
      <c r="C26" s="279"/>
      <c r="D26" s="333"/>
      <c r="E26" s="335"/>
      <c r="F26" s="314"/>
    </row>
    <row r="27" spans="1:7" ht="120" customHeight="1">
      <c r="A27" s="305" t="s">
        <v>480</v>
      </c>
      <c r="B27" s="10" t="s">
        <v>358</v>
      </c>
      <c r="C27" s="279"/>
      <c r="D27" s="365"/>
      <c r="E27" s="335"/>
      <c r="F27" s="333"/>
    </row>
    <row r="28" spans="1:7" ht="13.8">
      <c r="A28" s="30"/>
      <c r="B28" s="10" t="s">
        <v>201</v>
      </c>
      <c r="C28" s="275" t="s">
        <v>388</v>
      </c>
      <c r="D28" s="333">
        <v>1.5</v>
      </c>
      <c r="E28" s="346"/>
      <c r="F28" s="209">
        <f>ROUND(D28*E28,2)</f>
        <v>0</v>
      </c>
    </row>
    <row r="29" spans="1:7" ht="13.8">
      <c r="A29" s="30"/>
      <c r="B29" s="10" t="s">
        <v>202</v>
      </c>
      <c r="C29" s="230" t="s">
        <v>389</v>
      </c>
      <c r="D29" s="333">
        <v>15</v>
      </c>
      <c r="E29" s="346"/>
      <c r="F29" s="209">
        <f>ROUND(D29*E29,2)</f>
        <v>0</v>
      </c>
    </row>
    <row r="30" spans="1:7" s="168" customFormat="1" ht="13.8">
      <c r="A30" s="263"/>
      <c r="B30" s="264"/>
      <c r="C30" s="280"/>
      <c r="D30" s="366"/>
      <c r="E30" s="367"/>
      <c r="F30" s="366"/>
    </row>
    <row r="31" spans="1:7" ht="96">
      <c r="A31" s="305" t="s">
        <v>481</v>
      </c>
      <c r="B31" s="10" t="s">
        <v>345</v>
      </c>
      <c r="C31" s="279"/>
      <c r="D31" s="333"/>
      <c r="E31" s="335"/>
      <c r="F31" s="333"/>
    </row>
    <row r="32" spans="1:7" ht="13.8">
      <c r="A32" s="30"/>
      <c r="B32" s="164" t="s">
        <v>277</v>
      </c>
      <c r="C32" s="279" t="s">
        <v>83</v>
      </c>
      <c r="D32" s="333">
        <v>3500</v>
      </c>
      <c r="E32" s="346"/>
      <c r="F32" s="209">
        <f>ROUND(D32*E32,2)</f>
        <v>0</v>
      </c>
    </row>
    <row r="33" spans="1:6" ht="13.8">
      <c r="A33" s="30"/>
      <c r="B33" s="164" t="s">
        <v>278</v>
      </c>
      <c r="C33" s="279" t="s">
        <v>83</v>
      </c>
      <c r="D33" s="333">
        <v>200</v>
      </c>
      <c r="E33" s="346"/>
      <c r="F33" s="209">
        <f>ROUND(D33*E33,2)</f>
        <v>0</v>
      </c>
    </row>
    <row r="34" spans="1:6" ht="13.8">
      <c r="A34" s="30"/>
      <c r="B34" s="164"/>
      <c r="C34" s="279"/>
      <c r="D34" s="333"/>
      <c r="E34" s="335"/>
      <c r="F34" s="314"/>
    </row>
    <row r="35" spans="1:6" s="168" customFormat="1" ht="72">
      <c r="A35" s="305" t="s">
        <v>482</v>
      </c>
      <c r="B35" s="39" t="s">
        <v>483</v>
      </c>
      <c r="C35" s="279"/>
      <c r="D35" s="364"/>
      <c r="E35" s="367"/>
      <c r="F35" s="366"/>
    </row>
    <row r="36" spans="1:6" ht="14.4">
      <c r="A36" s="288"/>
      <c r="B36" s="311"/>
      <c r="C36" s="281" t="s">
        <v>346</v>
      </c>
      <c r="D36" s="364">
        <v>500</v>
      </c>
      <c r="E36" s="346"/>
      <c r="F36" s="209">
        <f>ROUND(D36*E36,2)</f>
        <v>0</v>
      </c>
    </row>
    <row r="37" spans="1:6" ht="13.8">
      <c r="A37" s="30"/>
      <c r="B37" s="164"/>
      <c r="C37" s="182"/>
      <c r="D37" s="26"/>
      <c r="E37" s="160"/>
      <c r="F37" s="5"/>
    </row>
    <row r="38" spans="1:6" ht="13.8">
      <c r="A38" s="43" t="str">
        <f>A1</f>
        <v>A 3.</v>
      </c>
      <c r="B38" s="28" t="s">
        <v>281</v>
      </c>
      <c r="C38" s="183"/>
      <c r="D38" s="368"/>
      <c r="E38" s="29"/>
      <c r="F38" s="16">
        <f>SUM(F7:F37)</f>
        <v>0</v>
      </c>
    </row>
    <row r="40" spans="1:6">
      <c r="D40" s="285"/>
    </row>
    <row r="41" spans="1:6">
      <c r="D41" s="285"/>
    </row>
    <row r="49" spans="1:6" s="1" customFormat="1" ht="13.2">
      <c r="A49" s="6"/>
      <c r="B49" s="20"/>
      <c r="C49" s="126"/>
      <c r="D49" s="21"/>
      <c r="E49" s="27"/>
      <c r="F49" s="12"/>
    </row>
  </sheetData>
  <sheetProtection formatCells="0" formatColumns="0" formatRows="0"/>
  <mergeCells count="1">
    <mergeCell ref="B3:G3"/>
  </mergeCells>
  <pageMargins left="0.70866141732283472" right="0.70866141732283472" top="0.78740157480314965" bottom="0.9055118110236221" header="0.31496062992125984" footer="0.31496062992125984"/>
  <pageSetup paperSize="9" fitToHeight="0" orientation="portrait" r:id="rId1"/>
  <headerFooter>
    <oddHeader>&amp;L&amp;"-,Uobičajeno"&amp;K01+029INVESTITOR: Župa sv. Roka, Koprivnički Bregi
GRAĐEVINA: Crkva sv. Roka, Koprivnički Bregi&amp;R&amp;"-,Uobičajeno"&amp;K01+026PROJEKT OBNOVE KONSTRUKCIJE ZGRADE
T R O Š K O V N I K</oddHeader>
    <oddFooter>&amp;L&amp;"-,Uobičajeno"&amp;K01+037
Glavni projektant: Martina Vujasinović, mag. ind. aedif.
INTRADOS PROJEKT d.o.o., Zagreb, studeni 2024..&amp;R&amp;"-,Uobičajeno"&amp;K01+036str.: A 3.&amp;P</oddFooter>
  </headerFooter>
  <rowBreaks count="1" manualBreakCount="1">
    <brk id="38"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5AF3E-8DDF-4D4B-B080-9C6B0081FA17}">
  <sheetPr>
    <pageSetUpPr fitToPage="1"/>
  </sheetPr>
  <dimension ref="A1:G36"/>
  <sheetViews>
    <sheetView showZeros="0" view="pageBreakPreview" topLeftCell="A13" zoomScaleNormal="100" zoomScaleSheetLayoutView="100" zoomScalePageLayoutView="90" workbookViewId="0">
      <selection activeCell="E20" sqref="E20"/>
    </sheetView>
  </sheetViews>
  <sheetFormatPr defaultColWidth="9" defaultRowHeight="12"/>
  <cols>
    <col min="1" max="1" width="7.625" style="6" customWidth="1"/>
    <col min="2" max="2" width="40.75" style="20" customWidth="1"/>
    <col min="3" max="3" width="6.625" style="272" customWidth="1"/>
    <col min="4" max="4" width="7.75" style="316" customWidth="1"/>
    <col min="5" max="5" width="10.375" style="340" customWidth="1"/>
    <col min="6" max="6" width="14.75" style="314" customWidth="1"/>
    <col min="7" max="7" width="12.25" customWidth="1"/>
  </cols>
  <sheetData>
    <row r="1" spans="1:7" s="2" customFormat="1" ht="15">
      <c r="A1" s="44" t="s">
        <v>322</v>
      </c>
      <c r="B1" s="22" t="s">
        <v>440</v>
      </c>
      <c r="C1" s="279"/>
      <c r="D1" s="314"/>
      <c r="E1" s="330"/>
      <c r="F1" s="331"/>
    </row>
    <row r="2" spans="1:7">
      <c r="C2" s="279"/>
      <c r="D2" s="314"/>
      <c r="E2" s="332"/>
      <c r="F2" s="333"/>
    </row>
    <row r="3" spans="1:7" s="6" customFormat="1" ht="35.549999999999997" customHeight="1">
      <c r="B3" s="471" t="s">
        <v>261</v>
      </c>
      <c r="C3" s="471"/>
      <c r="D3" s="471"/>
      <c r="E3" s="471"/>
      <c r="F3" s="471"/>
      <c r="G3" s="471"/>
    </row>
    <row r="4" spans="1:7">
      <c r="A4" s="9"/>
      <c r="B4" s="9"/>
      <c r="C4" s="207"/>
      <c r="D4" s="234"/>
      <c r="E4" s="234"/>
      <c r="F4" s="234"/>
    </row>
    <row r="5" spans="1:7" s="362" customFormat="1">
      <c r="A5" s="318" t="s">
        <v>284</v>
      </c>
      <c r="B5" s="369" t="s">
        <v>268</v>
      </c>
      <c r="C5" s="334" t="s">
        <v>273</v>
      </c>
      <c r="D5" s="318" t="s">
        <v>269</v>
      </c>
      <c r="E5" s="318" t="s">
        <v>270</v>
      </c>
      <c r="F5" s="318" t="s">
        <v>271</v>
      </c>
    </row>
    <row r="6" spans="1:7">
      <c r="A6" s="9"/>
      <c r="B6" s="9"/>
      <c r="C6" s="207"/>
      <c r="D6" s="234"/>
      <c r="E6" s="234"/>
      <c r="F6" s="234"/>
    </row>
    <row r="7" spans="1:7" ht="36">
      <c r="A7" s="172">
        <v>1</v>
      </c>
      <c r="B7" s="39" t="s">
        <v>454</v>
      </c>
      <c r="D7" s="211"/>
      <c r="E7" s="235"/>
      <c r="F7" s="236"/>
    </row>
    <row r="8" spans="1:7" ht="24">
      <c r="A8" s="172"/>
      <c r="B8" s="39" t="s">
        <v>441</v>
      </c>
      <c r="D8" s="238"/>
      <c r="E8" s="235"/>
      <c r="F8" s="237"/>
    </row>
    <row r="9" spans="1:7" ht="12.75" customHeight="1">
      <c r="A9" s="30"/>
      <c r="B9" s="39" t="s">
        <v>442</v>
      </c>
      <c r="D9" s="238"/>
      <c r="E9" s="235"/>
      <c r="F9" s="237"/>
    </row>
    <row r="10" spans="1:7" ht="25.5" customHeight="1">
      <c r="A10" s="30"/>
      <c r="B10" s="39" t="s">
        <v>443</v>
      </c>
      <c r="D10" s="238"/>
      <c r="E10" s="235"/>
      <c r="F10" s="237"/>
    </row>
    <row r="11" spans="1:7" ht="13.8">
      <c r="A11" s="30"/>
      <c r="B11" s="39" t="s">
        <v>444</v>
      </c>
      <c r="D11" s="238"/>
      <c r="E11" s="235"/>
      <c r="F11" s="237"/>
    </row>
    <row r="12" spans="1:7" ht="48">
      <c r="A12" s="30"/>
      <c r="B12" s="39" t="s">
        <v>445</v>
      </c>
      <c r="D12" s="238"/>
      <c r="E12" s="235"/>
      <c r="F12" s="237"/>
    </row>
    <row r="13" spans="1:7" ht="36">
      <c r="A13" s="30"/>
      <c r="B13" s="39" t="s">
        <v>446</v>
      </c>
      <c r="D13" s="238"/>
      <c r="E13" s="235"/>
      <c r="F13" s="237"/>
    </row>
    <row r="14" spans="1:7" ht="36">
      <c r="A14" s="30"/>
      <c r="B14" s="39" t="s">
        <v>447</v>
      </c>
      <c r="D14" s="238"/>
      <c r="E14" s="235"/>
      <c r="F14" s="237"/>
    </row>
    <row r="15" spans="1:7" ht="13.8">
      <c r="A15" s="30"/>
      <c r="B15" s="39" t="s">
        <v>448</v>
      </c>
      <c r="D15" s="238"/>
      <c r="E15" s="235"/>
      <c r="F15" s="237"/>
    </row>
    <row r="16" spans="1:7" ht="13.8">
      <c r="A16" s="30"/>
      <c r="B16" s="39" t="s">
        <v>449</v>
      </c>
      <c r="D16" s="238"/>
      <c r="E16" s="235"/>
      <c r="F16" s="237"/>
    </row>
    <row r="17" spans="1:6" ht="48">
      <c r="A17" s="30"/>
      <c r="B17" s="39" t="s">
        <v>450</v>
      </c>
      <c r="D17" s="238"/>
      <c r="E17" s="235"/>
      <c r="F17" s="237"/>
    </row>
    <row r="18" spans="1:6" ht="60">
      <c r="A18" s="30"/>
      <c r="B18" s="39" t="s">
        <v>451</v>
      </c>
      <c r="D18" s="238"/>
      <c r="E18" s="235"/>
      <c r="F18" s="237"/>
    </row>
    <row r="19" spans="1:6" ht="13.8">
      <c r="A19" s="30"/>
      <c r="B19" s="39" t="s">
        <v>452</v>
      </c>
      <c r="C19" s="268"/>
      <c r="D19" s="238"/>
      <c r="E19" s="235"/>
      <c r="F19" s="237"/>
    </row>
    <row r="20" spans="1:6" ht="13.8">
      <c r="A20" s="30"/>
      <c r="B20" s="265"/>
      <c r="C20" s="334" t="s">
        <v>83</v>
      </c>
      <c r="D20" s="238">
        <v>1390</v>
      </c>
      <c r="E20" s="220"/>
      <c r="F20" s="209">
        <f>ROUND(D20*E20,2)</f>
        <v>0</v>
      </c>
    </row>
    <row r="21" spans="1:6" ht="24">
      <c r="A21" s="30"/>
      <c r="B21" s="266" t="s">
        <v>453</v>
      </c>
      <c r="D21" s="238"/>
      <c r="E21" s="235"/>
      <c r="F21" s="237"/>
    </row>
    <row r="22" spans="1:6" ht="13.8">
      <c r="A22" s="30"/>
      <c r="B22" s="39"/>
      <c r="C22" s="212"/>
      <c r="D22" s="238"/>
      <c r="E22" s="235"/>
      <c r="F22" s="237"/>
    </row>
    <row r="23" spans="1:6" ht="13.8">
      <c r="A23" s="30"/>
      <c r="B23" s="39"/>
      <c r="C23" s="212"/>
      <c r="D23" s="238"/>
      <c r="E23" s="235"/>
      <c r="F23" s="237"/>
    </row>
    <row r="24" spans="1:6" ht="13.8">
      <c r="A24" s="30"/>
      <c r="B24" s="164"/>
      <c r="C24" s="279"/>
      <c r="D24" s="333"/>
      <c r="E24" s="335"/>
    </row>
    <row r="25" spans="1:6" ht="13.8">
      <c r="A25" s="43" t="str">
        <f>A1</f>
        <v>A 4.</v>
      </c>
      <c r="B25" s="28" t="s">
        <v>455</v>
      </c>
      <c r="C25" s="290"/>
      <c r="D25" s="336"/>
      <c r="E25" s="337"/>
      <c r="F25" s="338">
        <f>SUM(F7:F24)</f>
        <v>0</v>
      </c>
    </row>
    <row r="27" spans="1:6">
      <c r="D27" s="339"/>
    </row>
    <row r="28" spans="1:6">
      <c r="D28" s="339"/>
    </row>
    <row r="36" spans="1:6" s="1" customFormat="1" ht="13.2">
      <c r="A36" s="6"/>
      <c r="B36" s="20"/>
      <c r="C36" s="272"/>
      <c r="D36" s="316"/>
      <c r="E36" s="340"/>
      <c r="F36" s="314"/>
    </row>
  </sheetData>
  <sheetProtection formatCells="0" formatColumns="0" formatRows="0"/>
  <mergeCells count="1">
    <mergeCell ref="B3:G3"/>
  </mergeCells>
  <pageMargins left="0.70866141732283472" right="0.70866141732283472" top="0.78740157480314965" bottom="0.9055118110236221" header="0.31496062992125984" footer="0.31496062992125984"/>
  <pageSetup paperSize="9" fitToHeight="0" orientation="portrait" r:id="rId1"/>
  <headerFooter>
    <oddHeader>&amp;L&amp;"-,Uobičajeno"&amp;K01+029INVESTITOR: Župa sv. Roka, Koprivnički Bregi
GRAĐEVINA: Crkva sv. Roka, Koprivnički Bregi&amp;R&amp;"-,Uobičajeno"&amp;K01+026PROJEKT OBNOVE KONSTRUKCIJE ZGRADE
T R O Š K O V N I K</oddHeader>
    <oddFooter>&amp;L&amp;"-,Uobičajeno"&amp;K01+039
Glavni projektant: Martina Vujasinović, mag. ind. aedif.
INTRADOS PROJEKT d.o.o., Zagreb, studeni 2024..&amp;R&amp;"-,Uobičajeno"&amp;K01+038str.: A 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C914B-5B59-4266-BBBF-DFA6E73BEC76}">
  <sheetPr>
    <pageSetUpPr fitToPage="1"/>
  </sheetPr>
  <dimension ref="A1:G52"/>
  <sheetViews>
    <sheetView showZeros="0" zoomScaleNormal="100" zoomScaleSheetLayoutView="115" zoomScalePageLayoutView="90" workbookViewId="0">
      <selection activeCell="E24" sqref="E24"/>
    </sheetView>
  </sheetViews>
  <sheetFormatPr defaultColWidth="9" defaultRowHeight="12"/>
  <cols>
    <col min="1" max="1" width="7.625" style="6" customWidth="1"/>
    <col min="2" max="2" width="40.75" style="20" customWidth="1"/>
    <col min="3" max="3" width="6.625" style="272" customWidth="1"/>
    <col min="4" max="4" width="7.75" style="316" customWidth="1"/>
    <col min="5" max="5" width="10.375" style="340" customWidth="1"/>
    <col min="6" max="6" width="14.75" style="314" customWidth="1"/>
    <col min="7" max="7" width="12.25" customWidth="1"/>
  </cols>
  <sheetData>
    <row r="1" spans="1:7" s="2" customFormat="1" ht="15">
      <c r="A1" s="131" t="s">
        <v>323</v>
      </c>
      <c r="B1" s="244" t="s">
        <v>374</v>
      </c>
      <c r="C1" s="245"/>
      <c r="D1" s="259"/>
      <c r="E1" s="121"/>
      <c r="F1" s="271"/>
    </row>
    <row r="2" spans="1:7" ht="13.8">
      <c r="A2" s="246"/>
      <c r="B2" s="247"/>
      <c r="C2" s="245"/>
      <c r="D2" s="259"/>
      <c r="E2" s="121"/>
      <c r="F2" s="271"/>
    </row>
    <row r="3" spans="1:7" s="6" customFormat="1" ht="35.549999999999997" customHeight="1">
      <c r="A3" s="469" t="s">
        <v>261</v>
      </c>
      <c r="B3" s="469"/>
      <c r="C3" s="469"/>
      <c r="D3" s="469"/>
      <c r="E3" s="469"/>
      <c r="F3" s="469"/>
      <c r="G3" s="407"/>
    </row>
    <row r="4" spans="1:7">
      <c r="A4" s="174"/>
      <c r="B4" s="174"/>
      <c r="C4" s="267"/>
      <c r="D4" s="210"/>
      <c r="E4" s="174"/>
      <c r="F4" s="267"/>
    </row>
    <row r="5" spans="1:7" s="362" customFormat="1">
      <c r="A5" s="344" t="s">
        <v>272</v>
      </c>
      <c r="B5" s="344" t="s">
        <v>268</v>
      </c>
      <c r="C5" s="334" t="s">
        <v>273</v>
      </c>
      <c r="D5" s="334" t="s">
        <v>269</v>
      </c>
      <c r="E5" s="165" t="s">
        <v>270</v>
      </c>
      <c r="F5" s="334" t="s">
        <v>271</v>
      </c>
    </row>
    <row r="6" spans="1:7">
      <c r="A6" s="35"/>
      <c r="B6" s="35"/>
      <c r="C6" s="36"/>
      <c r="D6" s="207"/>
      <c r="E6" s="37"/>
      <c r="F6" s="36"/>
    </row>
    <row r="7" spans="1:7" ht="48">
      <c r="A7" s="172"/>
      <c r="B7" s="10" t="s">
        <v>364</v>
      </c>
      <c r="C7" s="279"/>
      <c r="D7" s="236"/>
      <c r="E7" s="160"/>
    </row>
    <row r="8" spans="1:7" ht="24">
      <c r="A8" s="172"/>
      <c r="B8" s="10" t="s">
        <v>365</v>
      </c>
      <c r="C8" s="279"/>
      <c r="D8" s="236"/>
      <c r="E8" s="160"/>
    </row>
    <row r="9" spans="1:7" ht="12.75" customHeight="1">
      <c r="A9" s="172"/>
      <c r="B9" s="10" t="s">
        <v>366</v>
      </c>
      <c r="C9" s="279"/>
      <c r="D9" s="236"/>
      <c r="E9" s="160"/>
    </row>
    <row r="10" spans="1:7" ht="25.5" customHeight="1">
      <c r="A10" s="172"/>
      <c r="B10" s="10" t="s">
        <v>367</v>
      </c>
      <c r="C10" s="279"/>
      <c r="D10" s="236"/>
      <c r="E10" s="160"/>
    </row>
    <row r="11" spans="1:7" ht="24">
      <c r="A11" s="172"/>
      <c r="B11" s="10" t="s">
        <v>368</v>
      </c>
      <c r="C11" s="279"/>
      <c r="D11" s="236"/>
      <c r="E11" s="160"/>
    </row>
    <row r="12" spans="1:7">
      <c r="A12" s="35"/>
      <c r="B12" s="35"/>
      <c r="C12" s="36"/>
      <c r="D12" s="207"/>
      <c r="E12" s="37"/>
      <c r="F12" s="36"/>
    </row>
    <row r="13" spans="1:7" ht="13.8">
      <c r="A13" s="172" t="s">
        <v>488</v>
      </c>
      <c r="B13" s="10" t="s">
        <v>371</v>
      </c>
      <c r="C13" s="279"/>
      <c r="D13" s="236"/>
      <c r="E13" s="160"/>
    </row>
    <row r="14" spans="1:7" ht="36">
      <c r="A14" s="288"/>
      <c r="B14" s="39" t="s">
        <v>373</v>
      </c>
      <c r="C14" s="279"/>
      <c r="D14" s="238"/>
      <c r="E14" s="289"/>
      <c r="F14" s="271"/>
    </row>
    <row r="15" spans="1:7" ht="29.25" customHeight="1">
      <c r="A15" s="288"/>
      <c r="B15" s="39" t="s">
        <v>472</v>
      </c>
      <c r="C15" s="279"/>
      <c r="D15" s="238"/>
      <c r="E15" s="289"/>
      <c r="F15" s="271"/>
    </row>
    <row r="16" spans="1:7" ht="24">
      <c r="A16" s="288"/>
      <c r="B16" s="39" t="s">
        <v>369</v>
      </c>
      <c r="C16" s="279"/>
      <c r="D16" s="238"/>
      <c r="E16" s="289"/>
      <c r="F16" s="271"/>
    </row>
    <row r="17" spans="1:6" ht="24">
      <c r="A17" s="288"/>
      <c r="B17" s="39" t="s">
        <v>407</v>
      </c>
      <c r="C17" s="279"/>
      <c r="D17" s="238"/>
      <c r="E17" s="289"/>
      <c r="F17" s="271"/>
    </row>
    <row r="18" spans="1:6" ht="36">
      <c r="A18" s="288"/>
      <c r="B18" s="39" t="s">
        <v>406</v>
      </c>
      <c r="C18" s="279"/>
      <c r="D18" s="238"/>
      <c r="E18" s="289"/>
      <c r="F18" s="271"/>
    </row>
    <row r="19" spans="1:6" ht="48">
      <c r="A19" s="288"/>
      <c r="B19" s="39" t="s">
        <v>410</v>
      </c>
      <c r="C19" s="279"/>
      <c r="D19" s="238"/>
      <c r="E19" s="289"/>
      <c r="F19" s="271"/>
    </row>
    <row r="20" spans="1:6" ht="24">
      <c r="A20" s="288"/>
      <c r="B20" s="39" t="s">
        <v>408</v>
      </c>
      <c r="C20" s="279"/>
      <c r="D20" s="238"/>
      <c r="E20" s="289"/>
      <c r="F20" s="271"/>
    </row>
    <row r="21" spans="1:6" ht="48">
      <c r="A21" s="288"/>
      <c r="B21" s="39" t="s">
        <v>409</v>
      </c>
      <c r="C21" s="279"/>
      <c r="D21" s="238"/>
      <c r="E21" s="289"/>
      <c r="F21" s="271"/>
    </row>
    <row r="22" spans="1:6" ht="13.8">
      <c r="A22" s="288"/>
      <c r="B22" s="39" t="s">
        <v>473</v>
      </c>
      <c r="C22" s="279"/>
      <c r="D22" s="238"/>
      <c r="E22" s="289"/>
      <c r="F22" s="271"/>
    </row>
    <row r="23" spans="1:6" ht="13.8">
      <c r="A23" s="288"/>
      <c r="B23" s="39" t="s">
        <v>474</v>
      </c>
      <c r="C23" s="279"/>
      <c r="D23" s="238"/>
      <c r="E23" s="289"/>
      <c r="F23" s="271"/>
    </row>
    <row r="24" spans="1:6" ht="16.2">
      <c r="A24" s="288"/>
      <c r="B24" s="39" t="s">
        <v>372</v>
      </c>
      <c r="C24" s="279" t="s">
        <v>356</v>
      </c>
      <c r="D24" s="238">
        <v>2</v>
      </c>
      <c r="E24" s="220"/>
      <c r="F24" s="209">
        <f>ROUND(D24*E24,2)</f>
        <v>0</v>
      </c>
    </row>
    <row r="25" spans="1:6" ht="13.8">
      <c r="A25" s="288"/>
      <c r="B25" s="39"/>
      <c r="C25" s="279"/>
      <c r="D25" s="238"/>
      <c r="E25" s="208"/>
      <c r="F25" s="209"/>
    </row>
    <row r="26" spans="1:6" ht="13.8">
      <c r="A26" s="172" t="s">
        <v>489</v>
      </c>
      <c r="B26" s="240" t="s">
        <v>456</v>
      </c>
      <c r="C26" s="279"/>
      <c r="D26" s="236"/>
      <c r="E26" s="208"/>
      <c r="F26" s="209"/>
    </row>
    <row r="27" spans="1:6" ht="64.5" customHeight="1">
      <c r="A27" s="172"/>
      <c r="B27" s="39" t="s">
        <v>462</v>
      </c>
      <c r="C27" s="279"/>
      <c r="D27" s="236"/>
      <c r="E27" s="208"/>
      <c r="F27" s="209"/>
    </row>
    <row r="28" spans="1:6" ht="40.5" customHeight="1">
      <c r="A28" s="172"/>
      <c r="B28" s="128" t="s">
        <v>461</v>
      </c>
      <c r="C28" s="279"/>
      <c r="D28" s="236"/>
      <c r="E28" s="208"/>
      <c r="F28" s="209"/>
    </row>
    <row r="29" spans="1:6" ht="66" customHeight="1">
      <c r="A29" s="172"/>
      <c r="B29" s="39" t="s">
        <v>457</v>
      </c>
      <c r="C29" s="279"/>
      <c r="D29" s="236"/>
      <c r="E29" s="208"/>
      <c r="F29" s="209"/>
    </row>
    <row r="30" spans="1:6" ht="24">
      <c r="A30" s="172"/>
      <c r="B30" s="39" t="s">
        <v>458</v>
      </c>
      <c r="C30" s="279"/>
      <c r="D30" s="236"/>
      <c r="E30" s="208"/>
      <c r="F30" s="209"/>
    </row>
    <row r="31" spans="1:6" ht="13.8">
      <c r="A31" s="172"/>
      <c r="B31" s="39" t="s">
        <v>459</v>
      </c>
      <c r="C31" s="279"/>
      <c r="D31" s="236"/>
      <c r="E31" s="208"/>
      <c r="F31" s="209"/>
    </row>
    <row r="32" spans="1:6" ht="13.8">
      <c r="A32" s="172"/>
      <c r="B32" s="39" t="s">
        <v>460</v>
      </c>
      <c r="C32" s="279"/>
      <c r="D32" s="236"/>
      <c r="E32"/>
      <c r="F32" s="209"/>
    </row>
    <row r="33" spans="1:6" ht="13.8">
      <c r="A33" s="172"/>
      <c r="B33" s="10" t="s">
        <v>370</v>
      </c>
      <c r="C33" s="233" t="s">
        <v>388</v>
      </c>
      <c r="D33" s="236">
        <v>1</v>
      </c>
      <c r="E33" s="219"/>
      <c r="F33" s="209">
        <f>ROUND(D33*E33,2)</f>
        <v>0</v>
      </c>
    </row>
    <row r="34" spans="1:6" ht="13.8">
      <c r="A34" s="291"/>
      <c r="B34" s="292"/>
      <c r="C34" s="282"/>
      <c r="D34" s="293"/>
      <c r="E34" s="294"/>
      <c r="F34" s="270"/>
    </row>
    <row r="35" spans="1:6" ht="48">
      <c r="A35" s="172" t="s">
        <v>490</v>
      </c>
      <c r="B35" s="240" t="s">
        <v>428</v>
      </c>
      <c r="C35" s="229"/>
      <c r="D35" s="257"/>
      <c r="E35" s="160"/>
    </row>
    <row r="36" spans="1:6" s="1" customFormat="1" ht="72">
      <c r="A36" s="172"/>
      <c r="B36" s="241" t="s">
        <v>422</v>
      </c>
      <c r="C36" s="242"/>
      <c r="D36" s="257"/>
      <c r="E36" s="160"/>
      <c r="F36" s="314"/>
    </row>
    <row r="37" spans="1:6" ht="36">
      <c r="A37" s="172"/>
      <c r="B37" s="241" t="s">
        <v>423</v>
      </c>
      <c r="C37" s="242"/>
      <c r="D37" s="257"/>
      <c r="E37" s="160"/>
    </row>
    <row r="38" spans="1:6" ht="24">
      <c r="A38" s="172"/>
      <c r="B38" s="241" t="s">
        <v>424</v>
      </c>
      <c r="C38" s="243"/>
      <c r="D38" s="257"/>
      <c r="E38" s="160"/>
    </row>
    <row r="39" spans="1:6" ht="36">
      <c r="A39" s="172"/>
      <c r="B39" s="241" t="s">
        <v>425</v>
      </c>
      <c r="C39" s="243"/>
      <c r="D39" s="257"/>
      <c r="E39" s="160"/>
    </row>
    <row r="40" spans="1:6" ht="13.8">
      <c r="A40" s="172"/>
      <c r="B40" s="241" t="s">
        <v>426</v>
      </c>
      <c r="C40" s="243" t="s">
        <v>83</v>
      </c>
      <c r="D40" s="258">
        <v>350</v>
      </c>
      <c r="E40" s="220"/>
      <c r="F40" s="209">
        <f>ROUND(D40*E40,2)</f>
        <v>0</v>
      </c>
    </row>
    <row r="41" spans="1:6" ht="13.8">
      <c r="A41" s="172"/>
      <c r="B41" s="241" t="s">
        <v>427</v>
      </c>
      <c r="C41" s="243" t="s">
        <v>39</v>
      </c>
      <c r="D41" s="257">
        <v>180</v>
      </c>
      <c r="E41" s="220"/>
      <c r="F41" s="209">
        <f>ROUND(D41*E41,2)</f>
        <v>0</v>
      </c>
    </row>
    <row r="42" spans="1:6" ht="13.8">
      <c r="A42" s="172"/>
      <c r="B42" s="10"/>
      <c r="C42" s="279"/>
      <c r="D42" s="236"/>
      <c r="E42" s="160"/>
    </row>
    <row r="43" spans="1:6" ht="48">
      <c r="A43" s="172" t="s">
        <v>491</v>
      </c>
      <c r="B43" s="240" t="s">
        <v>429</v>
      </c>
      <c r="C43" s="229"/>
      <c r="D43" s="257"/>
      <c r="E43" s="160"/>
    </row>
    <row r="44" spans="1:6" ht="84.75" customHeight="1">
      <c r="A44" s="172"/>
      <c r="B44" s="241" t="s">
        <v>430</v>
      </c>
      <c r="C44" s="242"/>
      <c r="D44" s="257"/>
      <c r="E44" s="160"/>
    </row>
    <row r="45" spans="1:6" ht="24">
      <c r="A45" s="172"/>
      <c r="B45" s="241" t="s">
        <v>424</v>
      </c>
      <c r="C45" s="243"/>
      <c r="D45" s="257"/>
      <c r="E45" s="160"/>
    </row>
    <row r="46" spans="1:6" ht="36">
      <c r="A46" s="172"/>
      <c r="B46" s="241" t="s">
        <v>425</v>
      </c>
      <c r="C46" s="243"/>
      <c r="D46" s="257"/>
      <c r="E46" s="160"/>
    </row>
    <row r="47" spans="1:6" ht="13.8">
      <c r="A47" s="30"/>
      <c r="B47" s="241" t="s">
        <v>431</v>
      </c>
      <c r="C47" s="243" t="s">
        <v>83</v>
      </c>
      <c r="D47" s="258">
        <v>3.5</v>
      </c>
      <c r="E47" s="220"/>
      <c r="F47" s="209">
        <f>ROUND(D47*E47,2)</f>
        <v>0</v>
      </c>
    </row>
    <row r="48" spans="1:6" ht="13.8">
      <c r="A48" s="30"/>
      <c r="B48" s="241" t="s">
        <v>432</v>
      </c>
      <c r="C48" s="243" t="s">
        <v>39</v>
      </c>
      <c r="D48" s="257">
        <v>3</v>
      </c>
      <c r="E48" s="220"/>
      <c r="F48" s="209">
        <f>ROUND(D48*E48,2)</f>
        <v>0</v>
      </c>
    </row>
    <row r="49" spans="1:6" ht="13.8">
      <c r="A49" s="30"/>
      <c r="B49" s="10"/>
      <c r="C49" s="279"/>
      <c r="D49" s="236"/>
      <c r="E49" s="160"/>
    </row>
    <row r="50" spans="1:6" ht="13.8">
      <c r="A50" s="30"/>
      <c r="B50" s="10"/>
      <c r="C50" s="279"/>
      <c r="D50" s="236"/>
      <c r="E50" s="160"/>
    </row>
    <row r="51" spans="1:6" ht="13.8">
      <c r="A51" s="30"/>
      <c r="B51" s="10"/>
      <c r="C51" s="279"/>
      <c r="D51" s="236"/>
      <c r="E51" s="160"/>
    </row>
    <row r="52" spans="1:6" ht="13.8">
      <c r="A52" s="43" t="str">
        <f>A1</f>
        <v>A 5.</v>
      </c>
      <c r="B52" s="28" t="s">
        <v>363</v>
      </c>
      <c r="C52" s="290"/>
      <c r="D52" s="260"/>
      <c r="E52" s="29"/>
      <c r="F52" s="338">
        <f>SUM(F7:F51)</f>
        <v>0</v>
      </c>
    </row>
  </sheetData>
  <sheetProtection formatCells="0" formatColumns="0" formatRows="0"/>
  <mergeCells count="1">
    <mergeCell ref="A3:F3"/>
  </mergeCells>
  <pageMargins left="0.70866141732283472" right="0.70866141732283472" top="0.78740157480314965" bottom="0.9055118110236221" header="0.31496062992125984" footer="0.31496062992125984"/>
  <pageSetup paperSize="9" fitToHeight="0" orientation="portrait" r:id="rId1"/>
  <headerFooter>
    <oddHeader>&amp;L&amp;"-,Uobičajeno"&amp;K01+029INVESTITOR: Župa sv. Roka, Koprivnički Bregi
GRAĐEVINA: Crkva sv. Roka, Koprivnički Bregi&amp;R&amp;"-,Uobičajeno"&amp;K01+026PROJEKT OBNOVE KONSTRUKCIJE ZGRADE
T R O Š K O V N I K</oddHeader>
    <oddFooter>&amp;L&amp;"-,Uobičajeno"&amp;K01+038
Glavni projektant: Martina Vujasinović, mag. ind. aedif.
INTRADOS PROJEKT d.o.o., Zagreb, studeni 2024..&amp;R&amp;"-,Uobičajeno"&amp;K01+037str.: A 5.&amp;P</oddFooter>
  </headerFooter>
  <rowBreaks count="2" manualBreakCount="2">
    <brk id="25" max="5" man="1"/>
    <brk id="4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14</vt:i4>
      </vt:variant>
      <vt:variant>
        <vt:lpstr>Imenovani rasponi</vt:lpstr>
      </vt:variant>
      <vt:variant>
        <vt:i4>22</vt:i4>
      </vt:variant>
    </vt:vector>
  </HeadingPairs>
  <TitlesOfParts>
    <vt:vector size="36" baseType="lpstr">
      <vt:lpstr>Naslovnica</vt:lpstr>
      <vt:lpstr>Opci i posebni uvjeti</vt:lpstr>
      <vt:lpstr>Rekapitulacija</vt:lpstr>
      <vt:lpstr>Preambule</vt:lpstr>
      <vt:lpstr>Pripremni radovi</vt:lpstr>
      <vt:lpstr>Demontaze i rusenja</vt:lpstr>
      <vt:lpstr>AB radovi</vt:lpstr>
      <vt:lpstr>Čelične konstrukcije</vt:lpstr>
      <vt:lpstr>Tesarski</vt:lpstr>
      <vt:lpstr>Zidarski radovi</vt:lpstr>
      <vt:lpstr>Ojacanja nosive konstrukcije</vt:lpstr>
      <vt:lpstr>Limarski radovi</vt:lpstr>
      <vt:lpstr>Krovopokrivacki radovi</vt:lpstr>
      <vt:lpstr>Resturatorski radovi</vt:lpstr>
      <vt:lpstr>'AB radovi'!Ispis_naslova</vt:lpstr>
      <vt:lpstr>'Čelične konstrukcije'!Ispis_naslova</vt:lpstr>
      <vt:lpstr>'Demontaze i rusenja'!Ispis_naslova</vt:lpstr>
      <vt:lpstr>'Krovopokrivacki radovi'!Ispis_naslova</vt:lpstr>
      <vt:lpstr>'Limarski radovi'!Ispis_naslova</vt:lpstr>
      <vt:lpstr>Naslovnica!Ispis_naslova</vt:lpstr>
      <vt:lpstr>'Ojacanja nosive konstrukcije'!Ispis_naslova</vt:lpstr>
      <vt:lpstr>'Pripremni radovi'!Ispis_naslova</vt:lpstr>
      <vt:lpstr>Rekapitulacija!Ispis_naslova</vt:lpstr>
      <vt:lpstr>'Resturatorski radovi'!Ispis_naslova</vt:lpstr>
      <vt:lpstr>Tesarski!Ispis_naslova</vt:lpstr>
      <vt:lpstr>'Zidarski radovi'!Ispis_naslova</vt:lpstr>
      <vt:lpstr>'AB radovi'!Podrucje_ispisa</vt:lpstr>
      <vt:lpstr>'Čelične konstrukcije'!Podrucje_ispisa</vt:lpstr>
      <vt:lpstr>'Demontaze i rusenja'!Podrucje_ispisa</vt:lpstr>
      <vt:lpstr>Naslovnica!Podrucje_ispisa</vt:lpstr>
      <vt:lpstr>'Opci i posebni uvjeti'!Podrucje_ispisa</vt:lpstr>
      <vt:lpstr>Preambule!Podrucje_ispisa</vt:lpstr>
      <vt:lpstr>'Pripremni radovi'!Podrucje_ispisa</vt:lpstr>
      <vt:lpstr>Rekapitulacija!Podrucje_ispisa</vt:lpstr>
      <vt:lpstr>Tesarski!Podrucje_ispisa</vt:lpstr>
      <vt:lpstr>'Zidarski radovi'!Podrucje_ispisa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Intrados projekt</dc:creator>
  <cp:lastModifiedBy>Tina Podnar</cp:lastModifiedBy>
  <cp:lastPrinted>2025-10-21T12:21:48Z</cp:lastPrinted>
  <dcterms:created xsi:type="dcterms:W3CDTF">2000-10-27T12:46:18Z</dcterms:created>
  <dcterms:modified xsi:type="dcterms:W3CDTF">2026-04-20T06:35:02Z</dcterms:modified>
</cp:coreProperties>
</file>